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Документы\ПРОЕКТЫ\2023\3Договор замена 2023\ТК-1 до ТК-2 Молодежная\"/>
    </mc:Choice>
  </mc:AlternateContent>
  <xr:revisionPtr revIDLastSave="0" documentId="13_ncr:1_{F0B3BC1D-4678-4461-A1B4-D83B900457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ный сметный расчет без дава" sheetId="1" r:id="rId1"/>
  </sheets>
  <definedNames>
    <definedName name="_xlnm.Print_Titles" localSheetId="0">'Сводный сметный расчет без дава'!$25:$25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3" i="1" l="1"/>
  <c r="H56" i="1"/>
  <c r="H51" i="1"/>
  <c r="H49" i="1"/>
  <c r="H50" i="1"/>
  <c r="H48" i="1"/>
  <c r="H46" i="1"/>
</calcChain>
</file>

<file path=xl/sharedStrings.xml><?xml version="1.0" encoding="utf-8"?>
<sst xmlns="http://schemas.openxmlformats.org/spreadsheetml/2006/main" count="89" uniqueCount="69">
  <si>
    <t>СВОДНЫЙ СМЕТНЫЙ РАСЧЕТ СТОИМОСТИ СТРОИТЕЛЬСТВА № ССРСС-001</t>
  </si>
  <si>
    <t>АО "Елабужское ПТС"</t>
  </si>
  <si>
    <t>(наименование стройки)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</si>
  <si>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</si>
  <si>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</si>
  <si>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</si>
  <si>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</si>
  <si>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</si>
  <si>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</si>
  <si>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</si>
  <si>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</si>
  <si>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</si>
  <si>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</si>
  <si>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</si>
  <si>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</si>
  <si>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07-01-04</t>
  </si>
  <si>
    <t>Благоустройство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</si>
  <si>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</si>
  <si>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</si>
  <si>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</si>
  <si>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Приказ от 19.06.2020 № 332/пр прил.2 п.3.1</t>
  </si>
  <si>
    <t>Временные здания и сооружения - Сети газо-, водо-, теплоснабжения, водоотведения - 1,1%</t>
  </si>
  <si>
    <t>1,1%СДЛ.С</t>
  </si>
  <si>
    <t>1,1%СДЛ.М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</si>
  <si>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</si>
  <si>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</si>
  <si>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</si>
  <si>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</si>
  <si>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</si>
  <si>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Договор 22/04-286 от 27.09.2022 г</t>
  </si>
  <si>
    <t>Проектные работы</t>
  </si>
  <si>
    <t>483625*0,8211</t>
  </si>
  <si>
    <t>Изыскательские работы</t>
  </si>
  <si>
    <t>23868*0,8211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</si>
  <si>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</si>
  <si>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</si>
  <si>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</si>
  <si>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Приказ от 4.08.2020 № 421/пр п.179</t>
  </si>
  <si>
    <t>Непредвиденные затраты для объектов капитального строительства производственного назначения, линейных объектов - 5%</t>
  </si>
  <si>
    <t>5%Г1.С:Г12.С</t>
  </si>
  <si>
    <t>5%Г1.М:Г12.М</t>
  </si>
  <si>
    <t>5%Г1.О:Г12.О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</si>
  <si>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</si>
  <si>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</si>
  <si>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</si>
  <si>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№ 303-ФЗ от 3.08.2018</t>
  </si>
  <si>
    <t>НДС - 20%</t>
  </si>
  <si>
    <t>20%Г1.С:Г14.С</t>
  </si>
  <si>
    <t>20%Г1.М:Г14.М</t>
  </si>
  <si>
    <t>20%Г1.О:Г14.О</t>
  </si>
  <si>
    <t>Итого "Налоги и обязательные платежи"</t>
  </si>
  <si>
    <t>Итого по сводному расчету</t>
  </si>
  <si>
    <t>Глава 12.Проектные и изыскательские работы</t>
  </si>
  <si>
    <t>Итого по Главе 12." Проектные и изыскательские работы"</t>
  </si>
  <si>
    <t>Составлен(а) в базисном (текущем) уровне цен  4 квартал 2022 г</t>
  </si>
  <si>
    <t>АО "Елабужское ПТС" Замена магистральной тепловой сети. Участок от ТК-1 до ТК-2 (ул. Молодежная)</t>
  </si>
  <si>
    <t>СОГЛАСОВАНО:</t>
  </si>
  <si>
    <t>УТВЕРЖДАЮ:</t>
  </si>
  <si>
    <t>ООО "КЭР-Генерация"</t>
  </si>
  <si>
    <t>Исполнительный директор - главный инженер</t>
  </si>
  <si>
    <t>Директор</t>
  </si>
  <si>
    <t>"____" __________ 2023 г</t>
  </si>
  <si>
    <t>_______________ И.А. Зиганшин</t>
  </si>
  <si>
    <t>_______________ С.В. Проскин</t>
  </si>
  <si>
    <t xml:space="preserve"> Участок от ТК-1 до ТК-2 (ул. Молодежная)</t>
  </si>
  <si>
    <t>Объектная смета - 01</t>
  </si>
  <si>
    <t>Сводный сметный расчет сметной стоимостью   10326920,87 руб.</t>
  </si>
  <si>
    <t>Приложение № 2</t>
  </si>
  <si>
    <t>К договору № _______ от 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</si>
</sst>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14"/>
      <name val="Arial"/>
      <charset val="204"/>
    </font>
    <font>
      <b/>
      <sz val="9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8"/>
      <color rgb="FFFF0000"/>
      <name val="Arial"/>
      <charset val="204"/>
    </font>
    <font>
      <sz val="9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8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color rgb="FF000000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4" fontId="1" fillId="0" borderId="8" xfId="0" applyNumberFormat="1" applyFont="1" applyFill="1" applyBorder="1" applyAlignment="1" applyProtection="1">
      <alignment horizontal="right" vertical="top" wrapText="1"/>
    </xf>
    <xf numFmtId="164" fontId="1" fillId="0" borderId="8" xfId="0" applyNumberFormat="1" applyFont="1" applyFill="1" applyBorder="1" applyAlignment="1" applyProtection="1">
      <alignment horizontal="right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0" fontId="8" fillId="0" borderId="8" xfId="0" applyNumberFormat="1" applyFont="1" applyFill="1" applyBorder="1" applyAlignment="1" applyProtection="1"/>
    <xf numFmtId="4" fontId="8" fillId="0" borderId="8" xfId="0" applyNumberFormat="1" applyFont="1" applyFill="1" applyBorder="1" applyAlignment="1" applyProtection="1">
      <alignment horizontal="right" vertical="top" wrapText="1"/>
    </xf>
    <xf numFmtId="164" fontId="8" fillId="0" borderId="8" xfId="0" applyNumberFormat="1" applyFont="1" applyFill="1" applyBorder="1" applyAlignment="1" applyProtection="1">
      <alignment horizontal="right" vertical="top" wrapText="1"/>
    </xf>
    <xf numFmtId="0" fontId="8" fillId="0" borderId="8" xfId="0" applyNumberFormat="1" applyFont="1" applyFill="1" applyBorder="1" applyAlignment="1" applyProtection="1">
      <alignment horizontal="right" vertical="top"/>
    </xf>
    <xf numFmtId="4" fontId="8" fillId="0" borderId="8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8" xfId="0" applyNumberFormat="1" applyFont="1" applyFill="1" applyBorder="1" applyAlignment="1" applyProtection="1">
      <alignment horizontal="right" vertical="top" wrapText="1"/>
    </xf>
    <xf numFmtId="3" fontId="8" fillId="0" borderId="8" xfId="0" applyNumberFormat="1" applyFont="1" applyFill="1" applyBorder="1" applyAlignment="1" applyProtection="1">
      <alignment horizontal="right" vertical="top" wrapText="1"/>
    </xf>
    <xf numFmtId="164" fontId="8" fillId="0" borderId="8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>
      <alignment horizontal="right" vertical="top" wrapText="1"/>
    </xf>
    <xf numFmtId="2" fontId="8" fillId="0" borderId="8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Font="1" applyBorder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Font="1" applyBorder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Border="1"/>
    <xf numFmtId="0" fontId="16" fillId="0" borderId="8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right" vertical="top" wrapText="1"/>
    </xf>
    <xf numFmtId="0" fontId="8" fillId="0" borderId="5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workbookViewId="0">
      <selection activeCell="Q41" sqref="Q41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1" customWidth="1"/>
    <col min="4" max="8" width="14" style="1" customWidth="1"/>
    <col min="9" max="9" width="9.140625" style="1"/>
    <col min="10" max="10" width="88.7109375" style="2" hidden="1" customWidth="1"/>
    <col min="11" max="11" width="108.85546875" style="2" hidden="1" customWidth="1"/>
    <col min="12" max="12" width="129.5703125" style="2" hidden="1" customWidth="1"/>
    <col min="13" max="14" width="52.85546875" style="2" hidden="1" customWidth="1"/>
    <col min="15" max="16384" width="9.140625" style="1"/>
  </cols>
  <sheetData>
    <row r="1" spans="1:10" customFormat="1" ht="15" x14ac:dyDescent="0.25">
      <c r="H1" s="3" t="s">
        <v>67</v>
      </c>
    </row>
    <row r="2" spans="1:10" customFormat="1" ht="15" x14ac:dyDescent="0.25">
      <c r="A2" s="4"/>
      <c r="B2" s="4"/>
      <c r="C2" s="4"/>
      <c r="D2" s="4"/>
      <c r="E2" s="4"/>
      <c r="F2" s="4"/>
      <c r="G2" s="4"/>
      <c r="H2" s="3" t="s">
        <v>68</v>
      </c>
    </row>
    <row r="3" spans="1:10" customFormat="1" ht="15" x14ac:dyDescent="0.25">
      <c r="A3" s="4"/>
      <c r="B3" s="4"/>
      <c r="C3" s="4"/>
      <c r="D3" s="4"/>
      <c r="E3" s="4"/>
      <c r="F3" s="4"/>
      <c r="G3" s="4"/>
      <c r="H3" s="3"/>
    </row>
    <row r="4" spans="1:10" s="40" customFormat="1" ht="15" x14ac:dyDescent="0.25">
      <c r="A4" s="38"/>
      <c r="B4" s="38" t="s">
        <v>56</v>
      </c>
      <c r="C4" s="39"/>
      <c r="D4" s="39"/>
      <c r="E4" s="39"/>
      <c r="F4" s="39"/>
      <c r="G4" s="39" t="s">
        <v>57</v>
      </c>
      <c r="H4" s="38"/>
      <c r="J4" s="39"/>
    </row>
    <row r="5" spans="1:10" s="33" customFormat="1" ht="10.5" customHeight="1" x14ac:dyDescent="0.25">
      <c r="A5" s="4"/>
      <c r="B5" s="4"/>
      <c r="C5" s="59"/>
      <c r="D5" s="59"/>
      <c r="E5" s="59"/>
      <c r="F5" s="59"/>
      <c r="G5" s="59"/>
      <c r="H5" s="4"/>
    </row>
    <row r="6" spans="1:10" s="37" customFormat="1" ht="17.25" customHeight="1" x14ac:dyDescent="0.2">
      <c r="A6" s="34"/>
      <c r="B6" s="34" t="s">
        <v>1</v>
      </c>
      <c r="C6" s="35"/>
      <c r="D6" s="35"/>
      <c r="E6" s="35"/>
      <c r="F6" s="35"/>
      <c r="G6" s="36" t="s">
        <v>58</v>
      </c>
      <c r="H6" s="34"/>
    </row>
    <row r="7" spans="1:10" s="37" customFormat="1" ht="17.25" customHeight="1" x14ac:dyDescent="0.2">
      <c r="A7" s="34"/>
      <c r="B7" s="34" t="s">
        <v>59</v>
      </c>
      <c r="C7" s="35"/>
      <c r="D7" s="35"/>
      <c r="E7" s="35"/>
      <c r="F7" s="35"/>
      <c r="G7" s="36" t="s">
        <v>60</v>
      </c>
      <c r="H7" s="34"/>
    </row>
    <row r="8" spans="1:10" s="37" customFormat="1" ht="29.25" customHeight="1" x14ac:dyDescent="0.2">
      <c r="A8" s="34"/>
      <c r="B8" s="34" t="s">
        <v>63</v>
      </c>
      <c r="C8" s="35"/>
      <c r="D8" s="35"/>
      <c r="E8" s="35"/>
      <c r="F8" s="35"/>
      <c r="G8" s="36" t="s">
        <v>62</v>
      </c>
      <c r="H8" s="34"/>
    </row>
    <row r="9" spans="1:10" s="44" customFormat="1" ht="17.25" customHeight="1" x14ac:dyDescent="0.2">
      <c r="A9" s="41"/>
      <c r="B9" s="41" t="s">
        <v>61</v>
      </c>
      <c r="C9" s="42"/>
      <c r="D9" s="42"/>
      <c r="E9" s="42"/>
      <c r="F9" s="42"/>
      <c r="G9" s="43" t="s">
        <v>61</v>
      </c>
      <c r="H9" s="41"/>
    </row>
    <row r="10" spans="1:10" customFormat="1" ht="17.25" customHeight="1" x14ac:dyDescent="0.25">
      <c r="A10" s="4"/>
      <c r="B10" s="4"/>
      <c r="C10" s="6"/>
      <c r="D10" s="6"/>
      <c r="E10" s="6"/>
      <c r="F10" s="6"/>
      <c r="G10" s="6"/>
      <c r="H10" s="4"/>
    </row>
    <row r="11" spans="1:10" customFormat="1" ht="17.25" customHeight="1" x14ac:dyDescent="0.25">
      <c r="A11" s="4"/>
      <c r="B11" s="7" t="s">
        <v>66</v>
      </c>
      <c r="C11" s="6"/>
      <c r="D11" s="6"/>
      <c r="E11" s="6"/>
      <c r="F11" s="6"/>
      <c r="G11" s="6"/>
      <c r="H11" s="4"/>
    </row>
    <row r="12" spans="1:10" customFormat="1" ht="11.25" customHeight="1" x14ac:dyDescent="0.25">
      <c r="A12" s="8"/>
      <c r="B12" s="8"/>
      <c r="C12" s="6"/>
      <c r="D12" s="6"/>
      <c r="E12" s="6"/>
      <c r="F12" s="6"/>
      <c r="G12" s="6"/>
      <c r="H12" s="8"/>
    </row>
    <row r="13" spans="1:10" customFormat="1" ht="18" x14ac:dyDescent="0.25">
      <c r="A13" s="8"/>
      <c r="B13" s="60" t="s">
        <v>0</v>
      </c>
      <c r="C13" s="60"/>
      <c r="D13" s="60"/>
      <c r="E13" s="60"/>
      <c r="F13" s="60"/>
      <c r="G13" s="60"/>
      <c r="H13" s="8"/>
    </row>
    <row r="14" spans="1:10" customFormat="1" ht="11.25" customHeight="1" x14ac:dyDescent="0.25">
      <c r="A14" s="8"/>
      <c r="B14" s="8"/>
      <c r="C14" s="6"/>
      <c r="D14" s="6"/>
      <c r="E14" s="6"/>
      <c r="F14" s="6"/>
      <c r="G14" s="6"/>
      <c r="H14" s="8"/>
    </row>
    <row r="15" spans="1:10" customFormat="1" ht="11.25" customHeight="1" x14ac:dyDescent="0.25">
      <c r="A15" s="8"/>
      <c r="B15" s="8"/>
      <c r="C15" s="6"/>
      <c r="D15" s="6"/>
      <c r="E15" s="6"/>
      <c r="F15" s="6"/>
      <c r="G15" s="6"/>
      <c r="H15" s="8"/>
    </row>
    <row r="16" spans="1:10" customFormat="1" ht="11.25" customHeight="1" x14ac:dyDescent="0.25">
      <c r="A16" s="8"/>
      <c r="B16" s="8"/>
      <c r="C16" s="6"/>
      <c r="D16" s="6"/>
      <c r="E16" s="6"/>
      <c r="F16" s="6"/>
      <c r="G16" s="6"/>
      <c r="H16" s="8"/>
    </row>
    <row r="17" spans="1:14" customFormat="1" ht="15" x14ac:dyDescent="0.25">
      <c r="A17" s="5"/>
      <c r="B17" s="61" t="s">
        <v>55</v>
      </c>
      <c r="C17" s="62"/>
      <c r="D17" s="62"/>
      <c r="E17" s="62"/>
      <c r="F17" s="62"/>
      <c r="G17" s="62"/>
      <c r="H17" s="5"/>
      <c r="K17" s="5" t="s">
        <v>1</v>
      </c>
    </row>
    <row r="18" spans="1:14" customFormat="1" ht="13.5" customHeight="1" x14ac:dyDescent="0.25">
      <c r="A18" s="9"/>
      <c r="B18" s="63" t="s">
        <v>2</v>
      </c>
      <c r="C18" s="63"/>
      <c r="D18" s="63"/>
      <c r="E18" s="63"/>
      <c r="F18" s="63"/>
      <c r="G18" s="63"/>
      <c r="H18" s="9"/>
    </row>
    <row r="19" spans="1:14" customFormat="1" ht="9.75" customHeight="1" x14ac:dyDescent="0.25">
      <c r="A19" s="4"/>
      <c r="B19" s="4"/>
      <c r="C19" s="4"/>
      <c r="D19" s="10"/>
      <c r="E19" s="10"/>
      <c r="F19" s="10"/>
      <c r="G19" s="11"/>
      <c r="H19" s="11"/>
    </row>
    <row r="20" spans="1:14" customFormat="1" ht="15" x14ac:dyDescent="0.25">
      <c r="A20" s="12"/>
      <c r="B20" s="64" t="s">
        <v>54</v>
      </c>
      <c r="C20" s="64"/>
      <c r="D20" s="64"/>
      <c r="E20" s="64"/>
      <c r="F20" s="64"/>
      <c r="G20" s="64"/>
      <c r="H20" s="6"/>
    </row>
    <row r="21" spans="1:14" customFormat="1" ht="9.75" customHeight="1" x14ac:dyDescent="0.25">
      <c r="A21" s="4"/>
      <c r="B21" s="4"/>
      <c r="C21" s="4"/>
      <c r="D21" s="6"/>
      <c r="E21" s="6"/>
      <c r="F21" s="6"/>
      <c r="G21" s="6"/>
      <c r="H21" s="6"/>
    </row>
    <row r="22" spans="1:14" customFormat="1" ht="16.5" customHeight="1" x14ac:dyDescent="0.25">
      <c r="A22" s="53" t="s">
        <v>3</v>
      </c>
      <c r="B22" s="53" t="s">
        <v>4</v>
      </c>
      <c r="C22" s="53" t="s">
        <v>5</v>
      </c>
      <c r="D22" s="56" t="s">
        <v>6</v>
      </c>
      <c r="E22" s="57"/>
      <c r="F22" s="57"/>
      <c r="G22" s="57"/>
      <c r="H22" s="58"/>
    </row>
    <row r="23" spans="1:14" customFormat="1" ht="50.25" customHeight="1" x14ac:dyDescent="0.25">
      <c r="A23" s="54"/>
      <c r="B23" s="54"/>
      <c r="C23" s="54"/>
      <c r="D23" s="53" t="s">
        <v>7</v>
      </c>
      <c r="E23" s="53" t="s">
        <v>8</v>
      </c>
      <c r="F23" s="53" t="s">
        <v>9</v>
      </c>
      <c r="G23" s="53" t="s">
        <v>10</v>
      </c>
      <c r="H23" s="53" t="s">
        <v>11</v>
      </c>
    </row>
    <row r="24" spans="1:14" customFormat="1" ht="3.75" customHeight="1" x14ac:dyDescent="0.25">
      <c r="A24" s="55"/>
      <c r="B24" s="55"/>
      <c r="C24" s="55"/>
      <c r="D24" s="55"/>
      <c r="E24" s="55"/>
      <c r="F24" s="55"/>
      <c r="G24" s="55"/>
      <c r="H24" s="55"/>
    </row>
    <row r="25" spans="1:14" customFormat="1" ht="15" x14ac:dyDescent="0.25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</row>
    <row r="26" spans="1:14" customFormat="1" ht="15" x14ac:dyDescent="0.25">
      <c r="A26" s="48" t="s">
        <v>12</v>
      </c>
      <c r="B26" s="49"/>
      <c r="C26" s="49"/>
      <c r="D26" s="49"/>
      <c r="E26" s="49"/>
      <c r="F26" s="49"/>
      <c r="G26" s="49"/>
      <c r="H26" s="50"/>
      <c r="L26" s="14" t="s">
        <v>12</v>
      </c>
    </row>
    <row r="27" spans="1:14" customFormat="1" ht="22.5" x14ac:dyDescent="0.25">
      <c r="A27" s="15">
        <v>1</v>
      </c>
      <c r="B27" s="45" t="s">
        <v>65</v>
      </c>
      <c r="C27" s="45" t="s">
        <v>64</v>
      </c>
      <c r="D27" s="17">
        <v>5129071.82</v>
      </c>
      <c r="E27" s="18">
        <v>54476.2</v>
      </c>
      <c r="F27" s="19"/>
      <c r="G27" s="19"/>
      <c r="H27" s="17">
        <v>5183548.0199999996</v>
      </c>
      <c r="L27" s="14"/>
    </row>
    <row r="28" spans="1:14" customFormat="1" ht="15" x14ac:dyDescent="0.25">
      <c r="A28" s="20"/>
      <c r="B28" s="51" t="s">
        <v>13</v>
      </c>
      <c r="C28" s="52"/>
      <c r="D28" s="21">
        <v>5129071.82</v>
      </c>
      <c r="E28" s="22">
        <v>54476.2</v>
      </c>
      <c r="F28" s="23"/>
      <c r="G28" s="23"/>
      <c r="H28" s="24">
        <v>5183548.0199999996</v>
      </c>
      <c r="L28" s="14"/>
      <c r="M28" s="25" t="s">
        <v>13</v>
      </c>
    </row>
    <row r="29" spans="1:14" customFormat="1" ht="15" x14ac:dyDescent="0.25">
      <c r="A29" s="48" t="s">
        <v>14</v>
      </c>
      <c r="B29" s="49"/>
      <c r="C29" s="49"/>
      <c r="D29" s="49"/>
      <c r="E29" s="49"/>
      <c r="F29" s="49"/>
      <c r="G29" s="49"/>
      <c r="H29" s="50"/>
      <c r="L29" s="14" t="s">
        <v>14</v>
      </c>
      <c r="M29" s="25"/>
    </row>
    <row r="30" spans="1:14" customFormat="1" ht="15" x14ac:dyDescent="0.25">
      <c r="A30" s="15">
        <v>2</v>
      </c>
      <c r="B30" s="16" t="s">
        <v>15</v>
      </c>
      <c r="C30" s="16" t="s">
        <v>16</v>
      </c>
      <c r="D30" s="17">
        <v>2923246.18</v>
      </c>
      <c r="E30" s="19"/>
      <c r="F30" s="19"/>
      <c r="G30" s="19"/>
      <c r="H30" s="17">
        <v>2923246.18</v>
      </c>
      <c r="L30" s="14"/>
      <c r="M30" s="25"/>
    </row>
    <row r="31" spans="1:14" customFormat="1" ht="23.25" x14ac:dyDescent="0.25">
      <c r="A31" s="20"/>
      <c r="B31" s="51" t="s">
        <v>17</v>
      </c>
      <c r="C31" s="52"/>
      <c r="D31" s="21">
        <v>2923246.18</v>
      </c>
      <c r="E31" s="26"/>
      <c r="F31" s="23"/>
      <c r="G31" s="23"/>
      <c r="H31" s="24">
        <v>2923246.18</v>
      </c>
      <c r="L31" s="14"/>
      <c r="M31" s="25" t="s">
        <v>17</v>
      </c>
    </row>
    <row r="32" spans="1:14" customFormat="1" ht="15" x14ac:dyDescent="0.25">
      <c r="A32" s="20"/>
      <c r="B32" s="46" t="s">
        <v>18</v>
      </c>
      <c r="C32" s="47"/>
      <c r="D32" s="27">
        <v>8052318</v>
      </c>
      <c r="E32" s="22">
        <v>54476.2</v>
      </c>
      <c r="F32" s="23"/>
      <c r="G32" s="23"/>
      <c r="H32" s="28">
        <v>8106794.2000000002</v>
      </c>
      <c r="L32" s="14"/>
      <c r="M32" s="25"/>
      <c r="N32" s="29" t="s">
        <v>18</v>
      </c>
    </row>
    <row r="33" spans="1:14" customFormat="1" ht="15" x14ac:dyDescent="0.25">
      <c r="A33" s="48" t="s">
        <v>19</v>
      </c>
      <c r="B33" s="49"/>
      <c r="C33" s="49"/>
      <c r="D33" s="49"/>
      <c r="E33" s="49"/>
      <c r="F33" s="49"/>
      <c r="G33" s="49"/>
      <c r="H33" s="50"/>
      <c r="L33" s="14" t="s">
        <v>19</v>
      </c>
      <c r="M33" s="25"/>
      <c r="N33" s="29"/>
    </row>
    <row r="34" spans="1:14" customFormat="1" ht="33.75" x14ac:dyDescent="0.25">
      <c r="A34" s="15">
        <v>3</v>
      </c>
      <c r="B34" s="16" t="s">
        <v>20</v>
      </c>
      <c r="C34" s="16" t="s">
        <v>21</v>
      </c>
      <c r="D34" s="18">
        <v>88575.5</v>
      </c>
      <c r="E34" s="30">
        <v>599.24</v>
      </c>
      <c r="F34" s="19"/>
      <c r="G34" s="19"/>
      <c r="H34" s="17">
        <v>89174.74</v>
      </c>
      <c r="L34" s="14"/>
      <c r="M34" s="25"/>
      <c r="N34" s="29"/>
    </row>
    <row r="35" spans="1:14" customFormat="1" ht="15" hidden="1" x14ac:dyDescent="0.25">
      <c r="A35" s="13"/>
      <c r="B35" s="16"/>
      <c r="C35" s="16"/>
      <c r="D35" s="19" t="s">
        <v>22</v>
      </c>
      <c r="E35" s="19" t="s">
        <v>23</v>
      </c>
      <c r="F35" s="19"/>
      <c r="G35" s="19"/>
      <c r="H35" s="19"/>
      <c r="L35" s="14"/>
      <c r="M35" s="25"/>
      <c r="N35" s="29"/>
    </row>
    <row r="36" spans="1:14" customFormat="1" ht="15" x14ac:dyDescent="0.25">
      <c r="A36" s="20"/>
      <c r="B36" s="51" t="s">
        <v>24</v>
      </c>
      <c r="C36" s="52"/>
      <c r="D36" s="22">
        <v>88575.5</v>
      </c>
      <c r="E36" s="31">
        <v>599.24</v>
      </c>
      <c r="F36" s="23"/>
      <c r="G36" s="23"/>
      <c r="H36" s="24">
        <v>89174.74</v>
      </c>
      <c r="L36" s="14"/>
      <c r="M36" s="25" t="s">
        <v>24</v>
      </c>
      <c r="N36" s="29"/>
    </row>
    <row r="37" spans="1:14" customFormat="1" ht="15" x14ac:dyDescent="0.25">
      <c r="A37" s="20"/>
      <c r="B37" s="46" t="s">
        <v>25</v>
      </c>
      <c r="C37" s="47"/>
      <c r="D37" s="22">
        <v>8140893.5</v>
      </c>
      <c r="E37" s="21">
        <v>55075.44</v>
      </c>
      <c r="F37" s="23"/>
      <c r="G37" s="23"/>
      <c r="H37" s="24">
        <v>8195968.9400000004</v>
      </c>
      <c r="L37" s="14"/>
      <c r="M37" s="25"/>
      <c r="N37" s="29" t="s">
        <v>25</v>
      </c>
    </row>
    <row r="38" spans="1:14" customFormat="1" ht="15" x14ac:dyDescent="0.25">
      <c r="A38" s="48" t="s">
        <v>26</v>
      </c>
      <c r="B38" s="49"/>
      <c r="C38" s="49"/>
      <c r="D38" s="49"/>
      <c r="E38" s="49"/>
      <c r="F38" s="49"/>
      <c r="G38" s="49"/>
      <c r="H38" s="50"/>
      <c r="L38" s="14" t="s">
        <v>26</v>
      </c>
      <c r="M38" s="25"/>
      <c r="N38" s="29"/>
    </row>
    <row r="39" spans="1:14" customFormat="1" ht="15" x14ac:dyDescent="0.25">
      <c r="A39" s="20"/>
      <c r="B39" s="46" t="s">
        <v>27</v>
      </c>
      <c r="C39" s="47"/>
      <c r="D39" s="22">
        <v>8140893.5</v>
      </c>
      <c r="E39" s="21">
        <v>55075.44</v>
      </c>
      <c r="F39" s="23"/>
      <c r="G39" s="23"/>
      <c r="H39" s="24">
        <v>8195968.9400000004</v>
      </c>
      <c r="L39" s="14"/>
      <c r="M39" s="25"/>
      <c r="N39" s="29" t="s">
        <v>27</v>
      </c>
    </row>
    <row r="40" spans="1:14" customFormat="1" ht="18" customHeight="1" x14ac:dyDescent="0.25">
      <c r="A40" s="48" t="s">
        <v>52</v>
      </c>
      <c r="B40" s="49"/>
      <c r="C40" s="49"/>
      <c r="D40" s="49"/>
      <c r="E40" s="49"/>
      <c r="F40" s="49"/>
      <c r="G40" s="49"/>
      <c r="H40" s="50"/>
      <c r="L40" s="14" t="s">
        <v>28</v>
      </c>
      <c r="M40" s="25"/>
      <c r="N40" s="29"/>
    </row>
    <row r="41" spans="1:14" customFormat="1" ht="22.5" x14ac:dyDescent="0.25">
      <c r="A41" s="15">
        <v>4</v>
      </c>
      <c r="B41" s="16" t="s">
        <v>29</v>
      </c>
      <c r="C41" s="16" t="s">
        <v>30</v>
      </c>
      <c r="D41" s="19"/>
      <c r="E41" s="19"/>
      <c r="F41" s="19"/>
      <c r="G41" s="17"/>
      <c r="H41" s="17"/>
      <c r="L41" s="14"/>
      <c r="M41" s="25"/>
      <c r="N41" s="29"/>
    </row>
    <row r="42" spans="1:14" customFormat="1" ht="15" hidden="1" x14ac:dyDescent="0.25">
      <c r="A42" s="13"/>
      <c r="B42" s="16"/>
      <c r="C42" s="16"/>
      <c r="D42" s="19"/>
      <c r="E42" s="19"/>
      <c r="F42" s="19"/>
      <c r="G42" s="19" t="s">
        <v>31</v>
      </c>
      <c r="H42" s="19"/>
      <c r="L42" s="14"/>
      <c r="M42" s="25"/>
      <c r="N42" s="29"/>
    </row>
    <row r="43" spans="1:14" customFormat="1" ht="22.5" x14ac:dyDescent="0.25">
      <c r="A43" s="15">
        <v>5</v>
      </c>
      <c r="B43" s="16" t="s">
        <v>29</v>
      </c>
      <c r="C43" s="16" t="s">
        <v>32</v>
      </c>
      <c r="D43" s="19"/>
      <c r="E43" s="19"/>
      <c r="F43" s="19"/>
      <c r="G43" s="17"/>
      <c r="H43" s="17"/>
      <c r="L43" s="14"/>
      <c r="M43" s="25"/>
      <c r="N43" s="29"/>
    </row>
    <row r="44" spans="1:14" customFormat="1" ht="15" hidden="1" x14ac:dyDescent="0.25">
      <c r="A44" s="13"/>
      <c r="B44" s="16"/>
      <c r="C44" s="16"/>
      <c r="D44" s="19"/>
      <c r="E44" s="19"/>
      <c r="F44" s="19"/>
      <c r="G44" s="19" t="s">
        <v>33</v>
      </c>
      <c r="H44" s="19"/>
      <c r="L44" s="14"/>
      <c r="M44" s="25"/>
      <c r="N44" s="29"/>
    </row>
    <row r="45" spans="1:14" customFormat="1" ht="15.75" customHeight="1" x14ac:dyDescent="0.25">
      <c r="A45" s="20"/>
      <c r="B45" s="51" t="s">
        <v>53</v>
      </c>
      <c r="C45" s="52"/>
      <c r="D45" s="26"/>
      <c r="E45" s="26"/>
      <c r="F45" s="23"/>
      <c r="G45" s="28"/>
      <c r="H45" s="28"/>
      <c r="L45" s="14"/>
      <c r="M45" s="25" t="s">
        <v>34</v>
      </c>
      <c r="N45" s="29"/>
    </row>
    <row r="46" spans="1:14" customFormat="1" ht="15" x14ac:dyDescent="0.25">
      <c r="A46" s="20"/>
      <c r="B46" s="46" t="s">
        <v>35</v>
      </c>
      <c r="C46" s="47"/>
      <c r="D46" s="22">
        <v>8140893.5</v>
      </c>
      <c r="E46" s="21">
        <v>55075.44</v>
      </c>
      <c r="F46" s="23"/>
      <c r="G46" s="28"/>
      <c r="H46" s="24">
        <f>H39</f>
        <v>8195968.9400000004</v>
      </c>
      <c r="L46" s="14"/>
      <c r="M46" s="25"/>
      <c r="N46" s="29" t="s">
        <v>35</v>
      </c>
    </row>
    <row r="47" spans="1:14" customFormat="1" ht="15" x14ac:dyDescent="0.25">
      <c r="A47" s="48" t="s">
        <v>36</v>
      </c>
      <c r="B47" s="49"/>
      <c r="C47" s="49"/>
      <c r="D47" s="49"/>
      <c r="E47" s="49"/>
      <c r="F47" s="49"/>
      <c r="G47" s="49"/>
      <c r="H47" s="50"/>
      <c r="L47" s="14" t="s">
        <v>36</v>
      </c>
      <c r="M47" s="25"/>
      <c r="N47" s="29"/>
    </row>
    <row r="48" spans="1:14" customFormat="1" ht="45" x14ac:dyDescent="0.25">
      <c r="A48" s="15">
        <v>6</v>
      </c>
      <c r="B48" s="16" t="s">
        <v>37</v>
      </c>
      <c r="C48" s="16" t="s">
        <v>38</v>
      </c>
      <c r="D48" s="17">
        <v>407044.68</v>
      </c>
      <c r="E48" s="17">
        <v>2753.77</v>
      </c>
      <c r="F48" s="19"/>
      <c r="G48" s="17"/>
      <c r="H48" s="17">
        <f>D48+E48</f>
        <v>409798.45</v>
      </c>
      <c r="L48" s="14"/>
      <c r="M48" s="25"/>
      <c r="N48" s="29"/>
    </row>
    <row r="49" spans="1:14" customFormat="1" ht="15" hidden="1" x14ac:dyDescent="0.25">
      <c r="A49" s="13"/>
      <c r="B49" s="16"/>
      <c r="C49" s="16"/>
      <c r="D49" s="19" t="s">
        <v>39</v>
      </c>
      <c r="E49" s="19" t="s">
        <v>40</v>
      </c>
      <c r="F49" s="19" t="s">
        <v>41</v>
      </c>
      <c r="G49" s="19"/>
      <c r="H49" s="17" t="e">
        <f t="shared" ref="H49:H50" si="0">D49+E49</f>
        <v>#VALUE!</v>
      </c>
      <c r="L49" s="14"/>
      <c r="M49" s="25"/>
      <c r="N49" s="29"/>
    </row>
    <row r="50" spans="1:14" customFormat="1" ht="15" x14ac:dyDescent="0.25">
      <c r="A50" s="20"/>
      <c r="B50" s="51" t="s">
        <v>42</v>
      </c>
      <c r="C50" s="52"/>
      <c r="D50" s="21">
        <v>407044.68</v>
      </c>
      <c r="E50" s="21">
        <v>2753.77</v>
      </c>
      <c r="F50" s="23"/>
      <c r="G50" s="24"/>
      <c r="H50" s="17">
        <f t="shared" si="0"/>
        <v>409798.45</v>
      </c>
      <c r="L50" s="14"/>
      <c r="M50" s="25" t="s">
        <v>42</v>
      </c>
      <c r="N50" s="29"/>
    </row>
    <row r="51" spans="1:14" customFormat="1" ht="15" x14ac:dyDescent="0.25">
      <c r="A51" s="20"/>
      <c r="B51" s="46" t="s">
        <v>43</v>
      </c>
      <c r="C51" s="47"/>
      <c r="D51" s="21">
        <v>8547938.1799999997</v>
      </c>
      <c r="E51" s="21">
        <v>57829.21</v>
      </c>
      <c r="F51" s="23"/>
      <c r="G51" s="24"/>
      <c r="H51" s="24">
        <f>H46+H50</f>
        <v>8605767.3900000006</v>
      </c>
      <c r="L51" s="14"/>
      <c r="M51" s="25"/>
      <c r="N51" s="29" t="s">
        <v>43</v>
      </c>
    </row>
    <row r="52" spans="1:14" customFormat="1" ht="15" x14ac:dyDescent="0.25">
      <c r="A52" s="48" t="s">
        <v>44</v>
      </c>
      <c r="B52" s="49"/>
      <c r="C52" s="49"/>
      <c r="D52" s="49"/>
      <c r="E52" s="49"/>
      <c r="F52" s="49"/>
      <c r="G52" s="49"/>
      <c r="H52" s="50"/>
      <c r="L52" s="14" t="s">
        <v>44</v>
      </c>
      <c r="M52" s="25"/>
      <c r="N52" s="29"/>
    </row>
    <row r="53" spans="1:14" customFormat="1" ht="15" x14ac:dyDescent="0.25">
      <c r="A53" s="15">
        <v>7</v>
      </c>
      <c r="B53" s="16" t="s">
        <v>45</v>
      </c>
      <c r="C53" s="16" t="s">
        <v>46</v>
      </c>
      <c r="D53" s="17">
        <v>1709587.64</v>
      </c>
      <c r="E53" s="17">
        <v>11565.84</v>
      </c>
      <c r="F53" s="19"/>
      <c r="G53" s="17"/>
      <c r="H53" s="17">
        <f>H56-H51</f>
        <v>1721153.4780000001</v>
      </c>
      <c r="L53" s="14"/>
      <c r="M53" s="25"/>
      <c r="N53" s="29"/>
    </row>
    <row r="54" spans="1:14" customFormat="1" ht="15" hidden="1" x14ac:dyDescent="0.25">
      <c r="A54" s="13"/>
      <c r="B54" s="16"/>
      <c r="C54" s="16"/>
      <c r="D54" s="19" t="s">
        <v>47</v>
      </c>
      <c r="E54" s="19" t="s">
        <v>48</v>
      </c>
      <c r="F54" s="19" t="s">
        <v>49</v>
      </c>
      <c r="G54" s="19"/>
      <c r="H54" s="19"/>
      <c r="L54" s="14"/>
      <c r="M54" s="25"/>
      <c r="N54" s="29"/>
    </row>
    <row r="55" spans="1:14" customFormat="1" ht="15" x14ac:dyDescent="0.25">
      <c r="A55" s="20"/>
      <c r="B55" s="51" t="s">
        <v>50</v>
      </c>
      <c r="C55" s="52"/>
      <c r="D55" s="21">
        <v>1709587.64</v>
      </c>
      <c r="E55" s="21">
        <v>11565.84</v>
      </c>
      <c r="F55" s="23"/>
      <c r="G55" s="24"/>
      <c r="H55" s="24">
        <v>1721153.4780000001</v>
      </c>
      <c r="L55" s="14"/>
      <c r="M55" s="25" t="s">
        <v>50</v>
      </c>
      <c r="N55" s="29"/>
    </row>
    <row r="56" spans="1:14" customFormat="1" ht="15" x14ac:dyDescent="0.25">
      <c r="A56" s="20"/>
      <c r="B56" s="46" t="s">
        <v>51</v>
      </c>
      <c r="C56" s="47"/>
      <c r="D56" s="21">
        <v>10257525.82</v>
      </c>
      <c r="E56" s="21">
        <v>69395.05</v>
      </c>
      <c r="F56" s="23"/>
      <c r="G56" s="24"/>
      <c r="H56" s="24">
        <f>H51*1.2</f>
        <v>10326920.868000001</v>
      </c>
      <c r="L56" s="14"/>
      <c r="M56" s="25"/>
      <c r="N56" s="29" t="s">
        <v>51</v>
      </c>
    </row>
    <row r="60" spans="1:14" customFormat="1" ht="15" x14ac:dyDescent="0.25">
      <c r="C60" s="32"/>
    </row>
  </sheetData>
  <mergeCells count="33">
    <mergeCell ref="C5:G5"/>
    <mergeCell ref="B13:G13"/>
    <mergeCell ref="B17:G17"/>
    <mergeCell ref="B18:G18"/>
    <mergeCell ref="B20:G20"/>
    <mergeCell ref="A22:A24"/>
    <mergeCell ref="B22:B24"/>
    <mergeCell ref="C22:C24"/>
    <mergeCell ref="D22:H22"/>
    <mergeCell ref="D23:D24"/>
    <mergeCell ref="E23:E24"/>
    <mergeCell ref="F23:F24"/>
    <mergeCell ref="G23:G24"/>
    <mergeCell ref="H23:H24"/>
    <mergeCell ref="A26:H26"/>
    <mergeCell ref="B28:C28"/>
    <mergeCell ref="A29:H29"/>
    <mergeCell ref="B31:C31"/>
    <mergeCell ref="B32:C32"/>
    <mergeCell ref="A33:H33"/>
    <mergeCell ref="B36:C36"/>
    <mergeCell ref="B37:C37"/>
    <mergeCell ref="A38:H38"/>
    <mergeCell ref="B39:C39"/>
    <mergeCell ref="B51:C51"/>
    <mergeCell ref="A52:H52"/>
    <mergeCell ref="B55:C55"/>
    <mergeCell ref="B56:C56"/>
    <mergeCell ref="A40:H40"/>
    <mergeCell ref="B45:C45"/>
    <mergeCell ref="B46:C46"/>
    <mergeCell ref="A47:H47"/>
    <mergeCell ref="B50:C50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 без дава</vt:lpstr>
      <vt:lpstr>'Сводный сметный расчет без дава'!Заголовки_для_печати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Тимергалиева Светлана Федоровна</dc:creator>
  <cp:lastModifiedBy>Ильнус Гильмиталипов</cp:lastModifiedBy>
  <cp:lastPrinted>2023-03-22T11:12:20Z</cp:lastPrinted>
  <dcterms:created xsi:type="dcterms:W3CDTF">2020-09-30T08:50:27Z</dcterms:created>
  <dcterms:modified xsi:type="dcterms:W3CDTF">2023-03-22T11:12:31Z</dcterms:modified>
</cp:coreProperties>
</file>