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Список приборов" sheetId="10" r:id="rId1"/>
    <sheet name="2019" sheetId="9" r:id="rId2"/>
  </sheets>
  <calcPr calcId="125725"/>
</workbook>
</file>

<file path=xl/calcChain.xml><?xml version="1.0" encoding="utf-8"?>
<calcChain xmlns="http://schemas.openxmlformats.org/spreadsheetml/2006/main">
  <c r="H38" i="9"/>
  <c r="G38"/>
  <c r="G44"/>
  <c r="H43"/>
  <c r="G43"/>
  <c r="G42"/>
  <c r="G41"/>
  <c r="G40"/>
  <c r="G39"/>
  <c r="H37"/>
  <c r="G37"/>
  <c r="H36"/>
  <c r="G36"/>
  <c r="G35"/>
  <c r="G34"/>
  <c r="H33"/>
  <c r="G33"/>
  <c r="G32"/>
  <c r="G31"/>
  <c r="G30"/>
  <c r="G29"/>
  <c r="G28"/>
  <c r="G27"/>
  <c r="G26"/>
  <c r="G25"/>
  <c r="G24"/>
  <c r="H23"/>
  <c r="G23"/>
  <c r="H22"/>
  <c r="G22"/>
  <c r="H21"/>
  <c r="G21"/>
  <c r="H20"/>
  <c r="G20"/>
  <c r="H19"/>
  <c r="G19"/>
  <c r="H18"/>
  <c r="G18"/>
  <c r="G17"/>
  <c r="G16"/>
  <c r="H15"/>
  <c r="G15"/>
  <c r="H14"/>
  <c r="G14"/>
  <c r="H13"/>
  <c r="G13"/>
  <c r="H12"/>
  <c r="G12"/>
  <c r="H11"/>
  <c r="G11"/>
  <c r="H10"/>
  <c r="G10"/>
  <c r="G9"/>
  <c r="H8"/>
  <c r="G8"/>
  <c r="H7"/>
  <c r="G7"/>
  <c r="H6"/>
  <c r="H45" s="1"/>
  <c r="H46" s="1"/>
  <c r="G6"/>
  <c r="G45" s="1"/>
  <c r="G46" s="1"/>
  <c r="G47" s="1"/>
</calcChain>
</file>

<file path=xl/sharedStrings.xml><?xml version="1.0" encoding="utf-8"?>
<sst xmlns="http://schemas.openxmlformats.org/spreadsheetml/2006/main" count="274" uniqueCount="90">
  <si>
    <t>№ п/п</t>
  </si>
  <si>
    <t>Наименование СИ</t>
  </si>
  <si>
    <t>Кол-во</t>
  </si>
  <si>
    <t>Термометр манометрический  ТПГ</t>
  </si>
  <si>
    <t>шт</t>
  </si>
  <si>
    <t>Манометр электроконтактный  ЭКМ</t>
  </si>
  <si>
    <t>Прибор самопишущий  КСД2</t>
  </si>
  <si>
    <t>Прибор показывающий  КПД1</t>
  </si>
  <si>
    <t>Прибор показывающий КПУ-1</t>
  </si>
  <si>
    <t>Прибор РП-160</t>
  </si>
  <si>
    <t xml:space="preserve">Дифманометр ДМ </t>
  </si>
  <si>
    <t>Манометр бесшкальный  МЭД</t>
  </si>
  <si>
    <t>Сигнализатор по метану СГГ, СЗ1-2Г</t>
  </si>
  <si>
    <t>Газоанализатор  Сигнал 02</t>
  </si>
  <si>
    <t>Сигнализатор окиси углер. СОУ-1,СЗ-2-2В</t>
  </si>
  <si>
    <t>Ед. изм.</t>
  </si>
  <si>
    <t>Диафрагма ДК 6-200</t>
  </si>
  <si>
    <t>Анализатор растворенного кислорода МАРК 302</t>
  </si>
  <si>
    <t>Напоромеры , тягонапоромеры НМП, ТНМП</t>
  </si>
  <si>
    <t>Кондуктомер МАРК 603</t>
  </si>
  <si>
    <t>Цена поверки  (без НДС)</t>
  </si>
  <si>
    <t>Цена ремонта  (без НДС)</t>
  </si>
  <si>
    <t>Сумма поверки (без НДС)</t>
  </si>
  <si>
    <t>Сумма ремонта (без НДС)</t>
  </si>
  <si>
    <t>Итого</t>
  </si>
  <si>
    <t>Термометр сопротивления ТСМ,ТСП, ДТС,ТПТ, ТХАУ</t>
  </si>
  <si>
    <t>компл</t>
  </si>
  <si>
    <t>КТПТР, КТС-Б, КТС Взлет ТПС</t>
  </si>
  <si>
    <t>Датчики давления МИДА,ПД-100 , ДДМ, Vegabar,Коммуналец,</t>
  </si>
  <si>
    <t>Термометр контактный цифровой ТК-5</t>
  </si>
  <si>
    <t>Преобразователь температуры  2 ТРМ1</t>
  </si>
  <si>
    <t>Теплосчетчик  Взлет  ТСРВ-022</t>
  </si>
  <si>
    <t>Мегаомметр электронный ЭСО202/2-Г</t>
  </si>
  <si>
    <t>Клещи электроизмерительные 226</t>
  </si>
  <si>
    <t>Преобразователь давления Сапфир 22</t>
  </si>
  <si>
    <t>Автоматич.мост КПМ 1</t>
  </si>
  <si>
    <t>Манометр технический КТ1-2,5</t>
  </si>
  <si>
    <t>Весы лабораторные электронные СЕ 15-С, HL-400 (с выездом )</t>
  </si>
  <si>
    <t>Колориметр фотоэлектрический КФК</t>
  </si>
  <si>
    <t>636,37</t>
  </si>
  <si>
    <t>400,4</t>
  </si>
  <si>
    <t>171,6</t>
  </si>
  <si>
    <t>1013,85</t>
  </si>
  <si>
    <t>889,47</t>
  </si>
  <si>
    <t>2557,16</t>
  </si>
  <si>
    <t>1985,46</t>
  </si>
  <si>
    <t>1660,97</t>
  </si>
  <si>
    <t>1286,99</t>
  </si>
  <si>
    <t>1708,69</t>
  </si>
  <si>
    <t>2095,29</t>
  </si>
  <si>
    <t>Электрод ЭСК-1</t>
  </si>
  <si>
    <t>728</t>
  </si>
  <si>
    <t>4139,89</t>
  </si>
  <si>
    <t>4280,38</t>
  </si>
  <si>
    <t>2376,92</t>
  </si>
  <si>
    <t>3270,03</t>
  </si>
  <si>
    <t>4339,46</t>
  </si>
  <si>
    <t>3369,88</t>
  </si>
  <si>
    <t>3576,64</t>
  </si>
  <si>
    <t>3586,41</t>
  </si>
  <si>
    <t>2409,53</t>
  </si>
  <si>
    <t>931,42</t>
  </si>
  <si>
    <t>1382,66</t>
  </si>
  <si>
    <t>2816,50</t>
  </si>
  <si>
    <t>1383,49</t>
  </si>
  <si>
    <t>1559,88</t>
  </si>
  <si>
    <t>Система информационно-измерительная  с ССУ Логика в составе с приборами</t>
  </si>
  <si>
    <t>с НДС</t>
  </si>
  <si>
    <t xml:space="preserve">РН- метр МАРК 901 </t>
  </si>
  <si>
    <t>Анализатор растворенного кислорода МАРК 409</t>
  </si>
  <si>
    <t>Корректор  СПГ 761</t>
  </si>
  <si>
    <t>Измер. давления Прома ИДМ</t>
  </si>
  <si>
    <t>Водосчетчик ВСКМ-90 (поверка с профилактикой)</t>
  </si>
  <si>
    <t>ИВК МЦВТ-Эталон</t>
  </si>
  <si>
    <t>1500</t>
  </si>
  <si>
    <t>30565,68</t>
  </si>
  <si>
    <t>Всего с НДС</t>
  </si>
  <si>
    <t>Расходомеры US 800</t>
  </si>
  <si>
    <t>х</t>
  </si>
  <si>
    <t xml:space="preserve"> </t>
  </si>
  <si>
    <t>Список СИ на поверку и ремонт  на 2019г. АО "Елабужское ПТС"</t>
  </si>
  <si>
    <t>Расчет суммы договора на поверку и ремонт СИ АО "Елабужское ПТС"  на 2019г.</t>
  </si>
  <si>
    <t>Расходомер US 800</t>
  </si>
  <si>
    <t>Расходомер US 80-20</t>
  </si>
  <si>
    <t>сист</t>
  </si>
  <si>
    <t xml:space="preserve">Исполнительный директор </t>
  </si>
  <si>
    <t>А.В.Дементьев</t>
  </si>
  <si>
    <t>Расходомеры US 80-20</t>
  </si>
  <si>
    <t>Счетчик газа ВРСГ-1</t>
  </si>
  <si>
    <t>Расчет выпонен по ценам ФБУ ЦСМ Татарстан  за 2018г.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</si>
</sst>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/>
    <xf numFmtId="2" fontId="0" fillId="0" borderId="0" xfId="0" applyNumberFormat="1"/>
    <xf numFmtId="2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opLeftCell="A31" workbookViewId="0">
      <pane xSplit="2" topLeftCell="C1" activePane="topRight" state="frozen"/>
      <selection activeCell="B11" sqref="B11"/>
      <selection pane="topRight" activeCell="D39" sqref="D39"/>
    </sheetView>
  </sheetViews>
  <sheetFormatPr defaultRowHeight="15"/>
  <cols>
    <col min="1" max="1" width="3.140625" customWidth="1"/>
    <col min="2" max="2" width="41.28515625" customWidth="1"/>
    <col min="3" max="3" width="5.7109375" customWidth="1"/>
    <col min="4" max="4" width="5.28515625" customWidth="1"/>
    <col min="5" max="5" width="8.85546875" customWidth="1"/>
    <col min="6" max="6" width="9.85546875" customWidth="1"/>
    <col min="7" max="7" width="10.28515625" customWidth="1"/>
    <col min="8" max="8" width="9.28515625" customWidth="1"/>
  </cols>
  <sheetData>
    <row r="1" spans="1:10">
      <c r="A1" s="2"/>
      <c r="B1" s="29" t="s">
        <v>80</v>
      </c>
      <c r="C1" s="29"/>
      <c r="D1" s="29"/>
      <c r="E1" s="29"/>
      <c r="F1" s="29"/>
      <c r="G1" s="29"/>
      <c r="H1" s="29"/>
    </row>
    <row r="2" spans="1:10">
      <c r="A2" s="2"/>
      <c r="B2" s="2"/>
      <c r="C2" s="2"/>
      <c r="D2" s="2"/>
      <c r="E2" s="2"/>
      <c r="F2" s="2"/>
      <c r="G2" s="2"/>
      <c r="H2" s="2"/>
    </row>
    <row r="3" spans="1:10" ht="30" customHeight="1">
      <c r="A3" s="30" t="s">
        <v>0</v>
      </c>
      <c r="B3" s="33" t="s">
        <v>1</v>
      </c>
      <c r="C3" s="33" t="s">
        <v>15</v>
      </c>
      <c r="D3" s="33" t="s">
        <v>2</v>
      </c>
      <c r="E3" s="36" t="s">
        <v>20</v>
      </c>
      <c r="F3" s="36" t="s">
        <v>21</v>
      </c>
      <c r="G3" s="37" t="s">
        <v>22</v>
      </c>
      <c r="H3" s="37" t="s">
        <v>23</v>
      </c>
    </row>
    <row r="4" spans="1:10" ht="12" customHeight="1">
      <c r="A4" s="31"/>
      <c r="B4" s="34"/>
      <c r="C4" s="34"/>
      <c r="D4" s="34"/>
      <c r="E4" s="36"/>
      <c r="F4" s="36"/>
      <c r="G4" s="38"/>
      <c r="H4" s="38"/>
    </row>
    <row r="5" spans="1:10" ht="3.75" hidden="1" customHeight="1">
      <c r="A5" s="32"/>
      <c r="B5" s="35"/>
      <c r="C5" s="35"/>
      <c r="D5" s="35"/>
      <c r="E5" s="36"/>
      <c r="F5" s="36"/>
      <c r="G5" s="39"/>
      <c r="H5" s="39"/>
    </row>
    <row r="6" spans="1:10">
      <c r="A6" s="11">
        <v>1</v>
      </c>
      <c r="B6" s="12" t="s">
        <v>3</v>
      </c>
      <c r="C6" s="11" t="s">
        <v>4</v>
      </c>
      <c r="D6" s="11">
        <v>20</v>
      </c>
      <c r="E6" s="24" t="s">
        <v>79</v>
      </c>
      <c r="F6" s="22"/>
      <c r="G6" s="25"/>
      <c r="H6" s="25"/>
    </row>
    <row r="7" spans="1:10">
      <c r="A7" s="11">
        <v>2</v>
      </c>
      <c r="B7" s="12" t="s">
        <v>5</v>
      </c>
      <c r="C7" s="11" t="s">
        <v>4</v>
      </c>
      <c r="D7" s="11">
        <v>22</v>
      </c>
      <c r="E7" s="24"/>
      <c r="F7" s="22"/>
      <c r="G7" s="25"/>
      <c r="H7" s="25"/>
    </row>
    <row r="8" spans="1:10">
      <c r="A8" s="11">
        <v>3</v>
      </c>
      <c r="B8" s="12" t="s">
        <v>36</v>
      </c>
      <c r="C8" s="11" t="s">
        <v>4</v>
      </c>
      <c r="D8" s="11">
        <v>542</v>
      </c>
      <c r="E8" s="24"/>
      <c r="F8" s="22"/>
      <c r="G8" s="25"/>
      <c r="H8" s="25"/>
    </row>
    <row r="9" spans="1:10">
      <c r="A9" s="11">
        <v>4</v>
      </c>
      <c r="B9" s="12" t="s">
        <v>25</v>
      </c>
      <c r="C9" s="11" t="s">
        <v>4</v>
      </c>
      <c r="D9" s="11">
        <v>12</v>
      </c>
      <c r="E9" s="24"/>
      <c r="F9" s="22" t="s">
        <v>78</v>
      </c>
      <c r="G9" s="25"/>
      <c r="H9" s="25" t="s">
        <v>78</v>
      </c>
    </row>
    <row r="10" spans="1:10" ht="16.5" customHeight="1">
      <c r="A10" s="11">
        <v>5</v>
      </c>
      <c r="B10" s="13" t="s">
        <v>6</v>
      </c>
      <c r="C10" s="11" t="s">
        <v>4</v>
      </c>
      <c r="D10" s="11">
        <v>2</v>
      </c>
      <c r="E10" s="24"/>
      <c r="F10" s="22"/>
      <c r="G10" s="25"/>
      <c r="H10" s="25"/>
      <c r="J10" s="20"/>
    </row>
    <row r="11" spans="1:10">
      <c r="A11" s="11">
        <v>6</v>
      </c>
      <c r="B11" s="12" t="s">
        <v>7</v>
      </c>
      <c r="C11" s="11" t="s">
        <v>4</v>
      </c>
      <c r="D11" s="11">
        <v>1</v>
      </c>
      <c r="E11" s="24"/>
      <c r="F11" s="22"/>
      <c r="G11" s="25"/>
      <c r="H11" s="25"/>
    </row>
    <row r="12" spans="1:10">
      <c r="A12" s="11">
        <v>7</v>
      </c>
      <c r="B12" s="12" t="s">
        <v>8</v>
      </c>
      <c r="C12" s="11" t="s">
        <v>4</v>
      </c>
      <c r="D12" s="11">
        <v>4</v>
      </c>
      <c r="E12" s="24"/>
      <c r="F12" s="22"/>
      <c r="G12" s="25"/>
      <c r="H12" s="25"/>
    </row>
    <row r="13" spans="1:10">
      <c r="A13" s="11">
        <v>8</v>
      </c>
      <c r="B13" s="12" t="s">
        <v>9</v>
      </c>
      <c r="C13" s="11" t="s">
        <v>4</v>
      </c>
      <c r="D13" s="11">
        <v>2</v>
      </c>
      <c r="E13" s="24"/>
      <c r="F13" s="22"/>
      <c r="G13" s="25"/>
      <c r="H13" s="25"/>
    </row>
    <row r="14" spans="1:10">
      <c r="A14" s="11">
        <v>9</v>
      </c>
      <c r="B14" s="12" t="s">
        <v>34</v>
      </c>
      <c r="C14" s="11" t="s">
        <v>4</v>
      </c>
      <c r="D14" s="11">
        <v>5</v>
      </c>
      <c r="E14" s="24"/>
      <c r="F14" s="22"/>
      <c r="G14" s="25"/>
      <c r="H14" s="25"/>
    </row>
    <row r="15" spans="1:10">
      <c r="A15" s="11">
        <v>10</v>
      </c>
      <c r="B15" s="12" t="s">
        <v>10</v>
      </c>
      <c r="C15" s="11" t="s">
        <v>4</v>
      </c>
      <c r="D15" s="11">
        <v>2</v>
      </c>
      <c r="E15" s="24"/>
      <c r="F15" s="22"/>
      <c r="G15" s="25"/>
      <c r="H15" s="25"/>
    </row>
    <row r="16" spans="1:10">
      <c r="A16" s="11">
        <v>11</v>
      </c>
      <c r="B16" s="12" t="s">
        <v>11</v>
      </c>
      <c r="C16" s="11" t="s">
        <v>4</v>
      </c>
      <c r="D16" s="11">
        <v>1</v>
      </c>
      <c r="E16" s="24"/>
      <c r="F16" s="22" t="s">
        <v>78</v>
      </c>
      <c r="G16" s="25"/>
      <c r="H16" s="25" t="s">
        <v>78</v>
      </c>
    </row>
    <row r="17" spans="1:8">
      <c r="A17" s="11">
        <v>12</v>
      </c>
      <c r="B17" s="12" t="s">
        <v>18</v>
      </c>
      <c r="C17" s="11" t="s">
        <v>4</v>
      </c>
      <c r="D17" s="11">
        <v>14</v>
      </c>
      <c r="E17" s="24"/>
      <c r="F17" s="22" t="s">
        <v>78</v>
      </c>
      <c r="G17" s="25"/>
      <c r="H17" s="25" t="s">
        <v>78</v>
      </c>
    </row>
    <row r="18" spans="1:8">
      <c r="A18" s="11">
        <v>13</v>
      </c>
      <c r="B18" s="12" t="s">
        <v>35</v>
      </c>
      <c r="C18" s="11" t="s">
        <v>4</v>
      </c>
      <c r="D18" s="11">
        <v>1</v>
      </c>
      <c r="E18" s="24"/>
      <c r="F18" s="22"/>
      <c r="G18" s="25"/>
      <c r="H18" s="25"/>
    </row>
    <row r="19" spans="1:8">
      <c r="A19" s="11">
        <v>14</v>
      </c>
      <c r="B19" s="12" t="s">
        <v>14</v>
      </c>
      <c r="C19" s="11" t="s">
        <v>4</v>
      </c>
      <c r="D19" s="11">
        <v>14</v>
      </c>
      <c r="E19" s="24"/>
      <c r="F19" s="22"/>
      <c r="G19" s="25"/>
      <c r="H19" s="25"/>
    </row>
    <row r="20" spans="1:8">
      <c r="A20" s="11">
        <v>15</v>
      </c>
      <c r="B20" s="12" t="s">
        <v>12</v>
      </c>
      <c r="C20" s="11" t="s">
        <v>4</v>
      </c>
      <c r="D20" s="11">
        <v>11</v>
      </c>
      <c r="E20" s="24"/>
      <c r="F20" s="22"/>
      <c r="G20" s="25"/>
      <c r="H20" s="25"/>
    </row>
    <row r="21" spans="1:8">
      <c r="A21" s="11">
        <v>16</v>
      </c>
      <c r="B21" s="12" t="s">
        <v>13</v>
      </c>
      <c r="C21" s="11" t="s">
        <v>4</v>
      </c>
      <c r="D21" s="11">
        <v>1</v>
      </c>
      <c r="E21" s="24"/>
      <c r="F21" s="22"/>
      <c r="G21" s="25"/>
      <c r="H21" s="25"/>
    </row>
    <row r="22" spans="1:8">
      <c r="A22" s="11">
        <v>17</v>
      </c>
      <c r="B22" s="12" t="s">
        <v>16</v>
      </c>
      <c r="C22" s="11" t="s">
        <v>4</v>
      </c>
      <c r="D22" s="11">
        <v>2</v>
      </c>
      <c r="E22" s="24"/>
      <c r="F22" s="22" t="s">
        <v>78</v>
      </c>
      <c r="G22" s="25"/>
      <c r="H22" s="25" t="s">
        <v>78</v>
      </c>
    </row>
    <row r="23" spans="1:8">
      <c r="A23" s="11">
        <v>18</v>
      </c>
      <c r="B23" s="12" t="s">
        <v>68</v>
      </c>
      <c r="C23" s="11" t="s">
        <v>4</v>
      </c>
      <c r="D23" s="11">
        <v>1</v>
      </c>
      <c r="E23" s="23"/>
      <c r="F23" s="9"/>
      <c r="G23" s="25"/>
      <c r="H23" s="25"/>
    </row>
    <row r="24" spans="1:8">
      <c r="A24" s="11">
        <v>19</v>
      </c>
      <c r="B24" s="12" t="s">
        <v>50</v>
      </c>
      <c r="C24" s="11" t="s">
        <v>4</v>
      </c>
      <c r="D24" s="11">
        <v>1</v>
      </c>
      <c r="E24" s="23"/>
      <c r="F24" s="9" t="s">
        <v>78</v>
      </c>
      <c r="G24" s="25"/>
      <c r="H24" s="25" t="s">
        <v>78</v>
      </c>
    </row>
    <row r="25" spans="1:8">
      <c r="A25" s="11">
        <v>20</v>
      </c>
      <c r="B25" s="12" t="s">
        <v>17</v>
      </c>
      <c r="C25" s="11" t="s">
        <v>4</v>
      </c>
      <c r="D25" s="11">
        <v>1</v>
      </c>
      <c r="E25" s="23"/>
      <c r="F25" s="9" t="s">
        <v>78</v>
      </c>
      <c r="G25" s="25"/>
      <c r="H25" s="25" t="s">
        <v>78</v>
      </c>
    </row>
    <row r="26" spans="1:8">
      <c r="A26" s="11">
        <v>21</v>
      </c>
      <c r="B26" s="12" t="s">
        <v>69</v>
      </c>
      <c r="C26" s="11" t="s">
        <v>4</v>
      </c>
      <c r="D26" s="11">
        <v>1</v>
      </c>
      <c r="E26" s="23"/>
      <c r="F26" s="9" t="s">
        <v>78</v>
      </c>
      <c r="G26" s="25"/>
      <c r="H26" s="25" t="s">
        <v>78</v>
      </c>
    </row>
    <row r="27" spans="1:8">
      <c r="A27" s="11">
        <v>22</v>
      </c>
      <c r="B27" s="12" t="s">
        <v>19</v>
      </c>
      <c r="C27" s="11" t="s">
        <v>4</v>
      </c>
      <c r="D27" s="11">
        <v>1</v>
      </c>
      <c r="E27" s="23"/>
      <c r="F27" s="9" t="s">
        <v>78</v>
      </c>
      <c r="G27" s="25"/>
      <c r="H27" s="25" t="s">
        <v>78</v>
      </c>
    </row>
    <row r="28" spans="1:8" ht="26.25">
      <c r="A28" s="11">
        <v>23</v>
      </c>
      <c r="B28" s="13" t="s">
        <v>37</v>
      </c>
      <c r="C28" s="11" t="s">
        <v>4</v>
      </c>
      <c r="D28" s="11">
        <v>2</v>
      </c>
      <c r="E28" s="26"/>
      <c r="F28" s="27" t="s">
        <v>78</v>
      </c>
      <c r="G28" s="25"/>
      <c r="H28" s="25" t="s">
        <v>78</v>
      </c>
    </row>
    <row r="29" spans="1:8">
      <c r="A29" s="11">
        <v>24</v>
      </c>
      <c r="B29" s="12" t="s">
        <v>38</v>
      </c>
      <c r="C29" s="11" t="s">
        <v>4</v>
      </c>
      <c r="D29" s="11">
        <v>1</v>
      </c>
      <c r="E29" s="26"/>
      <c r="F29" s="27" t="s">
        <v>78</v>
      </c>
      <c r="G29" s="25"/>
      <c r="H29" s="25" t="s">
        <v>78</v>
      </c>
    </row>
    <row r="30" spans="1:8" ht="26.25">
      <c r="A30" s="11">
        <v>25</v>
      </c>
      <c r="B30" s="13" t="s">
        <v>66</v>
      </c>
      <c r="C30" s="11" t="s">
        <v>84</v>
      </c>
      <c r="D30" s="11">
        <v>3</v>
      </c>
      <c r="E30" s="26"/>
      <c r="F30" s="27" t="s">
        <v>78</v>
      </c>
      <c r="G30" s="25"/>
      <c r="H30" s="25" t="s">
        <v>78</v>
      </c>
    </row>
    <row r="31" spans="1:8">
      <c r="A31" s="11">
        <v>26</v>
      </c>
      <c r="B31" s="12" t="s">
        <v>72</v>
      </c>
      <c r="C31" s="11" t="s">
        <v>4</v>
      </c>
      <c r="D31" s="11">
        <v>1</v>
      </c>
      <c r="E31" s="26"/>
      <c r="F31" s="27" t="s">
        <v>78</v>
      </c>
      <c r="G31" s="25"/>
      <c r="H31" s="25" t="s">
        <v>78</v>
      </c>
    </row>
    <row r="32" spans="1:8">
      <c r="A32" s="11">
        <v>27</v>
      </c>
      <c r="B32" s="4" t="s">
        <v>88</v>
      </c>
      <c r="C32" s="11" t="s">
        <v>4</v>
      </c>
      <c r="D32" s="7">
        <v>1</v>
      </c>
      <c r="E32" s="23"/>
      <c r="F32" s="9" t="s">
        <v>78</v>
      </c>
      <c r="G32" s="25"/>
      <c r="H32" s="25" t="s">
        <v>78</v>
      </c>
    </row>
    <row r="33" spans="1:8">
      <c r="A33" s="11">
        <v>28</v>
      </c>
      <c r="B33" s="4" t="s">
        <v>70</v>
      </c>
      <c r="C33" s="11" t="s">
        <v>4</v>
      </c>
      <c r="D33" s="8">
        <v>2</v>
      </c>
      <c r="E33" s="23"/>
      <c r="F33" s="9"/>
      <c r="G33" s="25"/>
      <c r="H33" s="25"/>
    </row>
    <row r="34" spans="1:8">
      <c r="A34" s="11">
        <v>29</v>
      </c>
      <c r="B34" s="4" t="s">
        <v>71</v>
      </c>
      <c r="C34" s="11" t="s">
        <v>4</v>
      </c>
      <c r="D34" s="8">
        <v>5</v>
      </c>
      <c r="E34" s="23"/>
      <c r="F34" s="9" t="s">
        <v>78</v>
      </c>
      <c r="G34" s="25"/>
      <c r="H34" s="25" t="s">
        <v>78</v>
      </c>
    </row>
    <row r="35" spans="1:8">
      <c r="A35" s="11">
        <v>30</v>
      </c>
      <c r="B35" s="4" t="s">
        <v>73</v>
      </c>
      <c r="C35" s="11" t="s">
        <v>4</v>
      </c>
      <c r="D35" s="8">
        <v>1</v>
      </c>
      <c r="E35" s="23"/>
      <c r="F35" s="9" t="s">
        <v>78</v>
      </c>
      <c r="G35" s="25"/>
      <c r="H35" s="25" t="s">
        <v>78</v>
      </c>
    </row>
    <row r="36" spans="1:8">
      <c r="A36" s="11">
        <v>31</v>
      </c>
      <c r="B36" s="4" t="s">
        <v>31</v>
      </c>
      <c r="C36" s="11" t="s">
        <v>4</v>
      </c>
      <c r="D36" s="8">
        <v>15</v>
      </c>
      <c r="E36" s="23"/>
      <c r="F36" s="9"/>
      <c r="G36" s="25"/>
      <c r="H36" s="25"/>
    </row>
    <row r="37" spans="1:8">
      <c r="A37" s="11">
        <v>32</v>
      </c>
      <c r="B37" s="4" t="s">
        <v>82</v>
      </c>
      <c r="C37" s="11" t="s">
        <v>4</v>
      </c>
      <c r="D37" s="8">
        <v>33</v>
      </c>
      <c r="E37" s="23"/>
      <c r="F37" s="9"/>
      <c r="G37" s="25"/>
      <c r="H37" s="25"/>
    </row>
    <row r="38" spans="1:8">
      <c r="A38" s="11">
        <v>33</v>
      </c>
      <c r="B38" s="4" t="s">
        <v>83</v>
      </c>
      <c r="C38" s="11" t="s">
        <v>4</v>
      </c>
      <c r="D38" s="8">
        <v>2</v>
      </c>
      <c r="E38" s="23"/>
      <c r="F38" s="9"/>
      <c r="G38" s="25"/>
      <c r="H38" s="25"/>
    </row>
    <row r="39" spans="1:8">
      <c r="A39" s="11">
        <v>34</v>
      </c>
      <c r="B39" s="2" t="s">
        <v>27</v>
      </c>
      <c r="C39" s="11" t="s">
        <v>26</v>
      </c>
      <c r="D39" s="7">
        <v>11</v>
      </c>
      <c r="E39" s="23"/>
      <c r="F39" s="9" t="s">
        <v>78</v>
      </c>
      <c r="G39" s="25"/>
      <c r="H39" s="25" t="s">
        <v>78</v>
      </c>
    </row>
    <row r="40" spans="1:8" ht="26.25">
      <c r="A40" s="11">
        <v>35</v>
      </c>
      <c r="B40" s="3" t="s">
        <v>28</v>
      </c>
      <c r="C40" s="11" t="s">
        <v>4</v>
      </c>
      <c r="D40" s="7">
        <v>3</v>
      </c>
      <c r="E40" s="23" t="s">
        <v>79</v>
      </c>
      <c r="F40" s="9" t="s">
        <v>78</v>
      </c>
      <c r="G40" s="25" t="s">
        <v>79</v>
      </c>
      <c r="H40" s="25" t="s">
        <v>78</v>
      </c>
    </row>
    <row r="41" spans="1:8">
      <c r="A41" s="11">
        <v>36</v>
      </c>
      <c r="B41" s="3" t="s">
        <v>30</v>
      </c>
      <c r="C41" s="11" t="s">
        <v>4</v>
      </c>
      <c r="D41" s="7">
        <v>3</v>
      </c>
      <c r="E41" s="23" t="s">
        <v>79</v>
      </c>
      <c r="F41" s="9" t="s">
        <v>78</v>
      </c>
      <c r="G41" s="25" t="s">
        <v>79</v>
      </c>
      <c r="H41" s="25" t="s">
        <v>78</v>
      </c>
    </row>
    <row r="42" spans="1:8">
      <c r="A42" s="11">
        <v>37</v>
      </c>
      <c r="B42" s="3" t="s">
        <v>29</v>
      </c>
      <c r="C42" s="14" t="s">
        <v>4</v>
      </c>
      <c r="D42" s="9">
        <v>1</v>
      </c>
      <c r="E42" s="23" t="s">
        <v>79</v>
      </c>
      <c r="F42" s="9" t="s">
        <v>78</v>
      </c>
      <c r="G42" s="25" t="s">
        <v>79</v>
      </c>
      <c r="H42" s="25" t="s">
        <v>78</v>
      </c>
    </row>
    <row r="43" spans="1:8">
      <c r="A43" s="11">
        <v>38</v>
      </c>
      <c r="B43" s="3" t="s">
        <v>32</v>
      </c>
      <c r="C43" s="14" t="s">
        <v>4</v>
      </c>
      <c r="D43" s="9">
        <v>3</v>
      </c>
      <c r="E43" s="23" t="s">
        <v>79</v>
      </c>
      <c r="F43" s="9" t="s">
        <v>79</v>
      </c>
      <c r="G43" s="25" t="s">
        <v>79</v>
      </c>
      <c r="H43" s="25" t="s">
        <v>79</v>
      </c>
    </row>
    <row r="44" spans="1:8">
      <c r="A44" s="11">
        <v>39</v>
      </c>
      <c r="B44" s="3" t="s">
        <v>33</v>
      </c>
      <c r="C44" s="14" t="s">
        <v>4</v>
      </c>
      <c r="D44" s="9">
        <v>3</v>
      </c>
      <c r="E44" s="23" t="s">
        <v>79</v>
      </c>
      <c r="F44" s="9" t="s">
        <v>78</v>
      </c>
      <c r="G44" s="25" t="s">
        <v>79</v>
      </c>
      <c r="H44" s="25" t="s">
        <v>78</v>
      </c>
    </row>
    <row r="45" spans="1:8">
      <c r="A45" s="11"/>
      <c r="B45" s="4" t="s">
        <v>24</v>
      </c>
      <c r="C45" s="14"/>
      <c r="D45" s="4"/>
      <c r="E45" s="16"/>
      <c r="F45" s="4"/>
      <c r="G45" s="19" t="s">
        <v>79</v>
      </c>
      <c r="H45" s="19" t="s">
        <v>79</v>
      </c>
    </row>
    <row r="46" spans="1:8" ht="15" customHeight="1">
      <c r="A46" s="2"/>
      <c r="B46" s="10"/>
      <c r="C46" s="10"/>
      <c r="D46" s="10"/>
      <c r="E46" s="10"/>
      <c r="F46" s="2"/>
      <c r="G46" s="21"/>
      <c r="H46" s="2"/>
    </row>
    <row r="47" spans="1:8">
      <c r="A47" s="2"/>
      <c r="B47" s="10"/>
      <c r="C47" s="10"/>
      <c r="D47" s="10"/>
      <c r="E47" s="10"/>
      <c r="F47" s="2"/>
      <c r="G47" s="21"/>
      <c r="H47" s="2"/>
    </row>
    <row r="48" spans="1:8">
      <c r="A48" s="1"/>
      <c r="B48" s="28" t="s">
        <v>85</v>
      </c>
      <c r="C48" s="1"/>
      <c r="D48" s="1"/>
      <c r="E48" s="1"/>
      <c r="F48" t="s">
        <v>86</v>
      </c>
      <c r="G48" s="1"/>
      <c r="H48" s="1"/>
    </row>
  </sheetData>
  <mergeCells count="9">
    <mergeCell ref="B1:H1"/>
    <mergeCell ref="A3:A5"/>
    <mergeCell ref="B3:B5"/>
    <mergeCell ref="C3:C5"/>
    <mergeCell ref="D3:D5"/>
    <mergeCell ref="E3:E5"/>
    <mergeCell ref="F3:F5"/>
    <mergeCell ref="G3:G5"/>
    <mergeCell ref="H3:H5"/>
  </mergeCells>
  <pageMargins left="0.59055118110236227" right="0.19685039370078741" top="0.55000000000000004" bottom="0.3937007874015748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tabSelected="1" topLeftCell="A34" workbookViewId="0">
      <pane xSplit="2" topLeftCell="C1" activePane="topRight" state="frozen"/>
      <selection activeCell="B11" sqref="B11"/>
      <selection pane="topRight" activeCell="A36" sqref="A36:A44"/>
    </sheetView>
  </sheetViews>
  <sheetFormatPr defaultRowHeight="15"/>
  <cols>
    <col min="1" max="1" width="3.140625" customWidth="1"/>
    <col min="2" max="2" width="41.28515625" customWidth="1"/>
    <col min="3" max="3" width="5.7109375" customWidth="1"/>
    <col min="4" max="4" width="5.28515625" customWidth="1"/>
    <col min="5" max="5" width="8.85546875" customWidth="1"/>
    <col min="6" max="6" width="9.85546875" customWidth="1"/>
    <col min="7" max="7" width="10.28515625" customWidth="1"/>
    <col min="8" max="8" width="9.28515625" customWidth="1"/>
  </cols>
  <sheetData>
    <row r="1" spans="1:10">
      <c r="A1" s="2"/>
      <c r="B1" s="29" t="s">
        <v>81</v>
      </c>
      <c r="C1" s="29"/>
      <c r="D1" s="29"/>
      <c r="E1" s="29"/>
      <c r="F1" s="29"/>
      <c r="G1" s="29"/>
      <c r="H1" s="29"/>
    </row>
    <row r="2" spans="1:10">
      <c r="A2" s="2"/>
      <c r="B2" s="2"/>
      <c r="C2" s="2"/>
      <c r="D2" s="2"/>
      <c r="E2" s="2"/>
      <c r="F2" s="2"/>
      <c r="G2" s="2"/>
      <c r="H2" s="2"/>
    </row>
    <row r="3" spans="1:10" ht="30" customHeight="1">
      <c r="A3" s="30" t="s">
        <v>0</v>
      </c>
      <c r="B3" s="33" t="s">
        <v>1</v>
      </c>
      <c r="C3" s="33" t="s">
        <v>15</v>
      </c>
      <c r="D3" s="33" t="s">
        <v>2</v>
      </c>
      <c r="E3" s="36" t="s">
        <v>20</v>
      </c>
      <c r="F3" s="36" t="s">
        <v>21</v>
      </c>
      <c r="G3" s="37" t="s">
        <v>22</v>
      </c>
      <c r="H3" s="37" t="s">
        <v>23</v>
      </c>
    </row>
    <row r="4" spans="1:10" ht="12" customHeight="1">
      <c r="A4" s="31"/>
      <c r="B4" s="34"/>
      <c r="C4" s="34"/>
      <c r="D4" s="34"/>
      <c r="E4" s="36"/>
      <c r="F4" s="36"/>
      <c r="G4" s="38"/>
      <c r="H4" s="38"/>
    </row>
    <row r="5" spans="1:10" ht="3.75" hidden="1" customHeight="1">
      <c r="A5" s="32"/>
      <c r="B5" s="35"/>
      <c r="C5" s="35"/>
      <c r="D5" s="35"/>
      <c r="E5" s="36"/>
      <c r="F5" s="36"/>
      <c r="G5" s="39"/>
      <c r="H5" s="39"/>
    </row>
    <row r="6" spans="1:10">
      <c r="A6" s="11">
        <v>1</v>
      </c>
      <c r="B6" s="12" t="s">
        <v>3</v>
      </c>
      <c r="C6" s="11" t="s">
        <v>4</v>
      </c>
      <c r="D6" s="11">
        <v>20</v>
      </c>
      <c r="E6" s="15" t="s">
        <v>39</v>
      </c>
      <c r="F6" s="3">
        <v>742.45</v>
      </c>
      <c r="G6" s="19">
        <f t="shared" ref="G6:G44" si="0">D6*E6</f>
        <v>12727.4</v>
      </c>
      <c r="H6" s="19">
        <f t="shared" ref="H6:H43" si="1">D6*F6</f>
        <v>14849</v>
      </c>
    </row>
    <row r="7" spans="1:10">
      <c r="A7" s="11">
        <v>2</v>
      </c>
      <c r="B7" s="12" t="s">
        <v>5</v>
      </c>
      <c r="C7" s="11" t="s">
        <v>4</v>
      </c>
      <c r="D7" s="11">
        <v>22</v>
      </c>
      <c r="E7" s="15" t="s">
        <v>40</v>
      </c>
      <c r="F7" s="3">
        <v>745.19</v>
      </c>
      <c r="G7" s="19">
        <f t="shared" si="0"/>
        <v>8808.7999999999993</v>
      </c>
      <c r="H7" s="19">
        <f t="shared" si="1"/>
        <v>16394.18</v>
      </c>
    </row>
    <row r="8" spans="1:10">
      <c r="A8" s="11">
        <v>3</v>
      </c>
      <c r="B8" s="12" t="s">
        <v>36</v>
      </c>
      <c r="C8" s="11" t="s">
        <v>4</v>
      </c>
      <c r="D8" s="11">
        <v>542</v>
      </c>
      <c r="E8" s="15" t="s">
        <v>41</v>
      </c>
      <c r="F8" s="3">
        <v>225.9</v>
      </c>
      <c r="G8" s="19">
        <f t="shared" si="0"/>
        <v>93007.2</v>
      </c>
      <c r="H8" s="19">
        <f t="shared" si="1"/>
        <v>122437.8</v>
      </c>
    </row>
    <row r="9" spans="1:10">
      <c r="A9" s="11">
        <v>4</v>
      </c>
      <c r="B9" s="12" t="s">
        <v>25</v>
      </c>
      <c r="C9" s="11" t="s">
        <v>4</v>
      </c>
      <c r="D9" s="11">
        <v>12</v>
      </c>
      <c r="E9" s="15" t="s">
        <v>42</v>
      </c>
      <c r="F9" s="3"/>
      <c r="G9" s="19">
        <f t="shared" si="0"/>
        <v>12166.2</v>
      </c>
      <c r="H9" s="19"/>
    </row>
    <row r="10" spans="1:10" ht="16.5" customHeight="1">
      <c r="A10" s="11">
        <v>5</v>
      </c>
      <c r="B10" s="13" t="s">
        <v>6</v>
      </c>
      <c r="C10" s="11" t="s">
        <v>4</v>
      </c>
      <c r="D10" s="11">
        <v>2</v>
      </c>
      <c r="E10" s="15" t="s">
        <v>43</v>
      </c>
      <c r="F10" s="3">
        <v>3808.59</v>
      </c>
      <c r="G10" s="19">
        <f t="shared" si="0"/>
        <v>1778.94</v>
      </c>
      <c r="H10" s="19">
        <f t="shared" si="1"/>
        <v>7617.18</v>
      </c>
      <c r="J10" s="20"/>
    </row>
    <row r="11" spans="1:10">
      <c r="A11" s="11">
        <v>6</v>
      </c>
      <c r="B11" s="12" t="s">
        <v>7</v>
      </c>
      <c r="C11" s="11" t="s">
        <v>4</v>
      </c>
      <c r="D11" s="11">
        <v>1</v>
      </c>
      <c r="E11" s="15" t="s">
        <v>43</v>
      </c>
      <c r="F11" s="3">
        <v>3808.59</v>
      </c>
      <c r="G11" s="19">
        <f t="shared" si="0"/>
        <v>889.47</v>
      </c>
      <c r="H11" s="19">
        <f t="shared" si="1"/>
        <v>3808.59</v>
      </c>
    </row>
    <row r="12" spans="1:10">
      <c r="A12" s="11">
        <v>7</v>
      </c>
      <c r="B12" s="12" t="s">
        <v>8</v>
      </c>
      <c r="C12" s="11" t="s">
        <v>4</v>
      </c>
      <c r="D12" s="11">
        <v>4</v>
      </c>
      <c r="E12" s="15" t="s">
        <v>43</v>
      </c>
      <c r="F12" s="3">
        <v>3808.59</v>
      </c>
      <c r="G12" s="19">
        <f t="shared" si="0"/>
        <v>3557.88</v>
      </c>
      <c r="H12" s="19">
        <f t="shared" si="1"/>
        <v>15234.36</v>
      </c>
    </row>
    <row r="13" spans="1:10">
      <c r="A13" s="11">
        <v>8</v>
      </c>
      <c r="B13" s="12" t="s">
        <v>9</v>
      </c>
      <c r="C13" s="11" t="s">
        <v>4</v>
      </c>
      <c r="D13" s="11">
        <v>2</v>
      </c>
      <c r="E13" s="15" t="s">
        <v>43</v>
      </c>
      <c r="F13" s="3">
        <v>3808.59</v>
      </c>
      <c r="G13" s="19">
        <f t="shared" si="0"/>
        <v>1778.94</v>
      </c>
      <c r="H13" s="19">
        <f t="shared" si="1"/>
        <v>7617.18</v>
      </c>
    </row>
    <row r="14" spans="1:10">
      <c r="A14" s="11">
        <v>9</v>
      </c>
      <c r="B14" s="12" t="s">
        <v>34</v>
      </c>
      <c r="C14" s="11" t="s">
        <v>4</v>
      </c>
      <c r="D14" s="11">
        <v>5</v>
      </c>
      <c r="E14" s="15" t="s">
        <v>44</v>
      </c>
      <c r="F14" s="3">
        <v>1818.2</v>
      </c>
      <c r="G14" s="19">
        <f t="shared" si="0"/>
        <v>12785.8</v>
      </c>
      <c r="H14" s="19">
        <f t="shared" si="1"/>
        <v>9091</v>
      </c>
    </row>
    <row r="15" spans="1:10">
      <c r="A15" s="11">
        <v>10</v>
      </c>
      <c r="B15" s="12" t="s">
        <v>10</v>
      </c>
      <c r="C15" s="11" t="s">
        <v>4</v>
      </c>
      <c r="D15" s="11">
        <v>2</v>
      </c>
      <c r="E15" s="15" t="s">
        <v>44</v>
      </c>
      <c r="F15" s="3">
        <v>1818.2</v>
      </c>
      <c r="G15" s="19">
        <f t="shared" si="0"/>
        <v>5114.32</v>
      </c>
      <c r="H15" s="19">
        <f t="shared" si="1"/>
        <v>3636.4</v>
      </c>
    </row>
    <row r="16" spans="1:10">
      <c r="A16" s="11">
        <v>11</v>
      </c>
      <c r="B16" s="12" t="s">
        <v>11</v>
      </c>
      <c r="C16" s="11" t="s">
        <v>4</v>
      </c>
      <c r="D16" s="11">
        <v>1</v>
      </c>
      <c r="E16" s="15" t="s">
        <v>44</v>
      </c>
      <c r="F16" s="3"/>
      <c r="G16" s="19">
        <f t="shared" si="0"/>
        <v>2557.16</v>
      </c>
      <c r="H16" s="19"/>
    </row>
    <row r="17" spans="1:8">
      <c r="A17" s="11">
        <v>12</v>
      </c>
      <c r="B17" s="12" t="s">
        <v>18</v>
      </c>
      <c r="C17" s="11" t="s">
        <v>4</v>
      </c>
      <c r="D17" s="11">
        <v>14</v>
      </c>
      <c r="E17" s="15" t="s">
        <v>40</v>
      </c>
      <c r="F17" s="3"/>
      <c r="G17" s="19">
        <f t="shared" si="0"/>
        <v>5605.5999999999995</v>
      </c>
      <c r="H17" s="19"/>
    </row>
    <row r="18" spans="1:8">
      <c r="A18" s="11">
        <v>13</v>
      </c>
      <c r="B18" s="12" t="s">
        <v>35</v>
      </c>
      <c r="C18" s="11" t="s">
        <v>4</v>
      </c>
      <c r="D18" s="11">
        <v>1</v>
      </c>
      <c r="E18" s="15" t="s">
        <v>43</v>
      </c>
      <c r="F18" s="3">
        <v>3808.59</v>
      </c>
      <c r="G18" s="19">
        <f t="shared" si="0"/>
        <v>889.47</v>
      </c>
      <c r="H18" s="19">
        <f t="shared" si="1"/>
        <v>3808.59</v>
      </c>
    </row>
    <row r="19" spans="1:8">
      <c r="A19" s="11">
        <v>14</v>
      </c>
      <c r="B19" s="12" t="s">
        <v>14</v>
      </c>
      <c r="C19" s="11" t="s">
        <v>4</v>
      </c>
      <c r="D19" s="11">
        <v>14</v>
      </c>
      <c r="E19" s="15" t="s">
        <v>45</v>
      </c>
      <c r="F19" s="3">
        <v>1951.82</v>
      </c>
      <c r="G19" s="19">
        <f t="shared" si="0"/>
        <v>27796.440000000002</v>
      </c>
      <c r="H19" s="19">
        <f t="shared" si="1"/>
        <v>27325.48</v>
      </c>
    </row>
    <row r="20" spans="1:8">
      <c r="A20" s="11">
        <v>15</v>
      </c>
      <c r="B20" s="12" t="s">
        <v>12</v>
      </c>
      <c r="C20" s="11" t="s">
        <v>4</v>
      </c>
      <c r="D20" s="11">
        <v>11</v>
      </c>
      <c r="E20" s="15" t="s">
        <v>46</v>
      </c>
      <c r="F20" s="3">
        <v>1951.82</v>
      </c>
      <c r="G20" s="19">
        <f t="shared" si="0"/>
        <v>18270.670000000002</v>
      </c>
      <c r="H20" s="19">
        <f t="shared" si="1"/>
        <v>21470.02</v>
      </c>
    </row>
    <row r="21" spans="1:8">
      <c r="A21" s="11">
        <v>16</v>
      </c>
      <c r="B21" s="12" t="s">
        <v>13</v>
      </c>
      <c r="C21" s="11" t="s">
        <v>4</v>
      </c>
      <c r="D21" s="11">
        <v>1</v>
      </c>
      <c r="E21" s="15" t="s">
        <v>47</v>
      </c>
      <c r="F21" s="3">
        <v>1951.82</v>
      </c>
      <c r="G21" s="19">
        <f t="shared" si="0"/>
        <v>1286.99</v>
      </c>
      <c r="H21" s="19">
        <f t="shared" si="1"/>
        <v>1951.82</v>
      </c>
    </row>
    <row r="22" spans="1:8">
      <c r="A22" s="11">
        <v>17</v>
      </c>
      <c r="B22" s="12" t="s">
        <v>16</v>
      </c>
      <c r="C22" s="11" t="s">
        <v>4</v>
      </c>
      <c r="D22" s="11">
        <v>2</v>
      </c>
      <c r="E22" s="15" t="s">
        <v>48</v>
      </c>
      <c r="F22" s="3"/>
      <c r="G22" s="19">
        <f t="shared" si="0"/>
        <v>3417.38</v>
      </c>
      <c r="H22" s="19">
        <f t="shared" si="1"/>
        <v>0</v>
      </c>
    </row>
    <row r="23" spans="1:8">
      <c r="A23" s="11">
        <v>18</v>
      </c>
      <c r="B23" s="12" t="s">
        <v>68</v>
      </c>
      <c r="C23" s="11" t="s">
        <v>4</v>
      </c>
      <c r="D23" s="11">
        <v>1</v>
      </c>
      <c r="E23" s="16" t="s">
        <v>49</v>
      </c>
      <c r="F23" s="5">
        <v>2147.42</v>
      </c>
      <c r="G23" s="19">
        <f t="shared" si="0"/>
        <v>2095.29</v>
      </c>
      <c r="H23" s="19">
        <f t="shared" si="1"/>
        <v>2147.42</v>
      </c>
    </row>
    <row r="24" spans="1:8">
      <c r="A24" s="11">
        <v>19</v>
      </c>
      <c r="B24" s="12" t="s">
        <v>50</v>
      </c>
      <c r="C24" s="11" t="s">
        <v>4</v>
      </c>
      <c r="D24" s="11">
        <v>1</v>
      </c>
      <c r="E24" s="16" t="s">
        <v>51</v>
      </c>
      <c r="F24" s="5"/>
      <c r="G24" s="19">
        <f t="shared" si="0"/>
        <v>728</v>
      </c>
      <c r="H24" s="19"/>
    </row>
    <row r="25" spans="1:8">
      <c r="A25" s="11">
        <v>20</v>
      </c>
      <c r="B25" s="12" t="s">
        <v>17</v>
      </c>
      <c r="C25" s="11" t="s">
        <v>4</v>
      </c>
      <c r="D25" s="11">
        <v>1</v>
      </c>
      <c r="E25" s="16" t="s">
        <v>52</v>
      </c>
      <c r="F25" s="4"/>
      <c r="G25" s="19">
        <f t="shared" si="0"/>
        <v>4139.8900000000003</v>
      </c>
      <c r="H25" s="19"/>
    </row>
    <row r="26" spans="1:8">
      <c r="A26" s="11">
        <v>21</v>
      </c>
      <c r="B26" s="12" t="s">
        <v>69</v>
      </c>
      <c r="C26" s="11" t="s">
        <v>4</v>
      </c>
      <c r="D26" s="11">
        <v>1</v>
      </c>
      <c r="E26" s="16" t="s">
        <v>52</v>
      </c>
      <c r="F26" s="4"/>
      <c r="G26" s="19">
        <f t="shared" si="0"/>
        <v>4139.8900000000003</v>
      </c>
      <c r="H26" s="19"/>
    </row>
    <row r="27" spans="1:8">
      <c r="A27" s="11">
        <v>22</v>
      </c>
      <c r="B27" s="12" t="s">
        <v>19</v>
      </c>
      <c r="C27" s="11" t="s">
        <v>4</v>
      </c>
      <c r="D27" s="11">
        <v>1</v>
      </c>
      <c r="E27" s="16" t="s">
        <v>53</v>
      </c>
      <c r="F27" s="4"/>
      <c r="G27" s="19">
        <f t="shared" si="0"/>
        <v>4280.38</v>
      </c>
      <c r="H27" s="19"/>
    </row>
    <row r="28" spans="1:8" ht="26.25">
      <c r="A28" s="11">
        <v>23</v>
      </c>
      <c r="B28" s="13" t="s">
        <v>37</v>
      </c>
      <c r="C28" s="11" t="s">
        <v>4</v>
      </c>
      <c r="D28" s="11">
        <v>2</v>
      </c>
      <c r="E28" s="17" t="s">
        <v>54</v>
      </c>
      <c r="F28" s="6"/>
      <c r="G28" s="19">
        <f t="shared" si="0"/>
        <v>4753.84</v>
      </c>
      <c r="H28" s="19"/>
    </row>
    <row r="29" spans="1:8">
      <c r="A29" s="11">
        <v>24</v>
      </c>
      <c r="B29" s="12" t="s">
        <v>38</v>
      </c>
      <c r="C29" s="11" t="s">
        <v>4</v>
      </c>
      <c r="D29" s="11">
        <v>1</v>
      </c>
      <c r="E29" s="17" t="s">
        <v>55</v>
      </c>
      <c r="F29" s="6"/>
      <c r="G29" s="19">
        <f t="shared" si="0"/>
        <v>3270.03</v>
      </c>
      <c r="H29" s="19"/>
    </row>
    <row r="30" spans="1:8" ht="26.25">
      <c r="A30" s="11">
        <v>25</v>
      </c>
      <c r="B30" s="13" t="s">
        <v>66</v>
      </c>
      <c r="C30" s="11"/>
      <c r="D30" s="11">
        <v>3</v>
      </c>
      <c r="E30" s="17" t="s">
        <v>75</v>
      </c>
      <c r="F30" s="6"/>
      <c r="G30" s="19">
        <f t="shared" si="0"/>
        <v>91697.040000000008</v>
      </c>
      <c r="H30" s="19"/>
    </row>
    <row r="31" spans="1:8">
      <c r="A31" s="11">
        <v>26</v>
      </c>
      <c r="B31" s="12" t="s">
        <v>72</v>
      </c>
      <c r="C31" s="11" t="s">
        <v>4</v>
      </c>
      <c r="D31" s="11">
        <v>1</v>
      </c>
      <c r="E31" s="17" t="s">
        <v>74</v>
      </c>
      <c r="F31" s="6"/>
      <c r="G31" s="19">
        <f t="shared" si="0"/>
        <v>1500</v>
      </c>
      <c r="H31" s="19"/>
    </row>
    <row r="32" spans="1:8">
      <c r="A32" s="11">
        <v>27</v>
      </c>
      <c r="B32" s="4" t="s">
        <v>88</v>
      </c>
      <c r="C32" s="11" t="s">
        <v>4</v>
      </c>
      <c r="D32" s="7">
        <v>1</v>
      </c>
      <c r="E32" s="16" t="s">
        <v>56</v>
      </c>
      <c r="F32" s="4"/>
      <c r="G32" s="19">
        <f t="shared" si="0"/>
        <v>4339.46</v>
      </c>
      <c r="H32" s="19"/>
    </row>
    <row r="33" spans="1:8">
      <c r="A33" s="11">
        <v>28</v>
      </c>
      <c r="B33" s="4" t="s">
        <v>70</v>
      </c>
      <c r="C33" s="11" t="s">
        <v>4</v>
      </c>
      <c r="D33" s="8">
        <v>2</v>
      </c>
      <c r="E33" s="16" t="s">
        <v>58</v>
      </c>
      <c r="F33" s="4">
        <v>6198.44</v>
      </c>
      <c r="G33" s="19">
        <f t="shared" si="0"/>
        <v>7153.28</v>
      </c>
      <c r="H33" s="19">
        <f t="shared" si="1"/>
        <v>12396.88</v>
      </c>
    </row>
    <row r="34" spans="1:8">
      <c r="A34" s="11">
        <v>29</v>
      </c>
      <c r="B34" s="4" t="s">
        <v>71</v>
      </c>
      <c r="C34" s="11" t="s">
        <v>4</v>
      </c>
      <c r="D34" s="8">
        <v>5</v>
      </c>
      <c r="E34" s="16" t="s">
        <v>57</v>
      </c>
      <c r="F34" s="4"/>
      <c r="G34" s="19">
        <f t="shared" si="0"/>
        <v>16849.400000000001</v>
      </c>
      <c r="H34" s="19"/>
    </row>
    <row r="35" spans="1:8">
      <c r="A35" s="11">
        <v>30</v>
      </c>
      <c r="B35" s="4" t="s">
        <v>73</v>
      </c>
      <c r="C35" s="11"/>
      <c r="D35" s="8">
        <v>1</v>
      </c>
      <c r="E35" s="18" t="s">
        <v>63</v>
      </c>
      <c r="F35" s="4"/>
      <c r="G35" s="19">
        <f t="shared" si="0"/>
        <v>2816.5</v>
      </c>
      <c r="H35" s="19"/>
    </row>
    <row r="36" spans="1:8">
      <c r="A36" s="11">
        <v>31</v>
      </c>
      <c r="B36" s="4" t="s">
        <v>31</v>
      </c>
      <c r="C36" s="11" t="s">
        <v>4</v>
      </c>
      <c r="D36" s="8">
        <v>15</v>
      </c>
      <c r="E36" s="16" t="s">
        <v>58</v>
      </c>
      <c r="F36" s="4">
        <v>6198.44</v>
      </c>
      <c r="G36" s="19">
        <f t="shared" si="0"/>
        <v>53649.599999999999</v>
      </c>
      <c r="H36" s="19">
        <f t="shared" si="1"/>
        <v>92976.599999999991</v>
      </c>
    </row>
    <row r="37" spans="1:8">
      <c r="A37" s="11">
        <v>32</v>
      </c>
      <c r="B37" s="4" t="s">
        <v>77</v>
      </c>
      <c r="C37" s="11" t="s">
        <v>4</v>
      </c>
      <c r="D37" s="8">
        <v>33</v>
      </c>
      <c r="E37" s="16" t="s">
        <v>59</v>
      </c>
      <c r="F37" s="4">
        <v>2066.15</v>
      </c>
      <c r="G37" s="19">
        <f t="shared" si="0"/>
        <v>118351.53</v>
      </c>
      <c r="H37" s="19">
        <f t="shared" si="1"/>
        <v>68182.95</v>
      </c>
    </row>
    <row r="38" spans="1:8">
      <c r="A38" s="11">
        <v>33</v>
      </c>
      <c r="B38" s="4" t="s">
        <v>87</v>
      </c>
      <c r="C38" s="11" t="s">
        <v>4</v>
      </c>
      <c r="D38" s="8">
        <v>2</v>
      </c>
      <c r="E38" s="16" t="s">
        <v>59</v>
      </c>
      <c r="F38" s="4">
        <v>4132.3</v>
      </c>
      <c r="G38" s="19">
        <f t="shared" si="0"/>
        <v>7172.82</v>
      </c>
      <c r="H38" s="19">
        <f t="shared" si="1"/>
        <v>8264.6</v>
      </c>
    </row>
    <row r="39" spans="1:8">
      <c r="A39" s="11">
        <v>34</v>
      </c>
      <c r="B39" s="2" t="s">
        <v>27</v>
      </c>
      <c r="C39" s="11" t="s">
        <v>26</v>
      </c>
      <c r="D39" s="7">
        <v>11</v>
      </c>
      <c r="E39" s="16" t="s">
        <v>60</v>
      </c>
      <c r="F39" s="4"/>
      <c r="G39" s="19">
        <f t="shared" si="0"/>
        <v>26504.83</v>
      </c>
      <c r="H39" s="19"/>
    </row>
    <row r="40" spans="1:8" ht="26.25">
      <c r="A40" s="11">
        <v>35</v>
      </c>
      <c r="B40" s="3" t="s">
        <v>28</v>
      </c>
      <c r="C40" s="11" t="s">
        <v>4</v>
      </c>
      <c r="D40" s="7">
        <v>3</v>
      </c>
      <c r="E40" s="16" t="s">
        <v>44</v>
      </c>
      <c r="F40" s="4"/>
      <c r="G40" s="19">
        <f t="shared" si="0"/>
        <v>7671.48</v>
      </c>
      <c r="H40" s="19"/>
    </row>
    <row r="41" spans="1:8">
      <c r="A41" s="11">
        <v>36</v>
      </c>
      <c r="B41" s="3" t="s">
        <v>30</v>
      </c>
      <c r="C41" s="11" t="s">
        <v>4</v>
      </c>
      <c r="D41" s="7">
        <v>3</v>
      </c>
      <c r="E41" s="16" t="s">
        <v>61</v>
      </c>
      <c r="F41" s="4"/>
      <c r="G41" s="19">
        <f t="shared" si="0"/>
        <v>2794.2599999999998</v>
      </c>
      <c r="H41" s="19"/>
    </row>
    <row r="42" spans="1:8">
      <c r="A42" s="11">
        <v>37</v>
      </c>
      <c r="B42" s="3" t="s">
        <v>29</v>
      </c>
      <c r="C42" s="14" t="s">
        <v>4</v>
      </c>
      <c r="D42" s="9">
        <v>1</v>
      </c>
      <c r="E42" s="18" t="s">
        <v>62</v>
      </c>
      <c r="F42" s="4"/>
      <c r="G42" s="19">
        <f t="shared" si="0"/>
        <v>1382.66</v>
      </c>
      <c r="H42" s="19"/>
    </row>
    <row r="43" spans="1:8">
      <c r="A43" s="11">
        <v>38</v>
      </c>
      <c r="B43" s="3" t="s">
        <v>32</v>
      </c>
      <c r="C43" s="14" t="s">
        <v>4</v>
      </c>
      <c r="D43" s="9">
        <v>3</v>
      </c>
      <c r="E43" s="18" t="s">
        <v>64</v>
      </c>
      <c r="F43" s="4">
        <v>1273.04</v>
      </c>
      <c r="G43" s="19">
        <f t="shared" si="0"/>
        <v>4150.47</v>
      </c>
      <c r="H43" s="19">
        <f t="shared" si="1"/>
        <v>3819.12</v>
      </c>
    </row>
    <row r="44" spans="1:8">
      <c r="A44" s="11">
        <v>39</v>
      </c>
      <c r="B44" s="3" t="s">
        <v>33</v>
      </c>
      <c r="C44" s="14" t="s">
        <v>4</v>
      </c>
      <c r="D44" s="9">
        <v>3</v>
      </c>
      <c r="E44" s="18" t="s">
        <v>65</v>
      </c>
      <c r="F44" s="4"/>
      <c r="G44" s="19">
        <f t="shared" si="0"/>
        <v>4679.6400000000003</v>
      </c>
      <c r="H44" s="19"/>
    </row>
    <row r="45" spans="1:8">
      <c r="A45" s="11"/>
      <c r="B45" s="4" t="s">
        <v>24</v>
      </c>
      <c r="C45" s="14" t="s">
        <v>4</v>
      </c>
      <c r="D45" s="4"/>
      <c r="E45" s="16"/>
      <c r="F45" s="4"/>
      <c r="G45" s="19">
        <f>SUM(G6:G44)</f>
        <v>586558.94999999995</v>
      </c>
      <c r="H45" s="19">
        <f>SUM(H6:H44)</f>
        <v>443029.16999999993</v>
      </c>
    </row>
    <row r="46" spans="1:8" ht="15" customHeight="1">
      <c r="A46" s="2"/>
      <c r="B46" s="10"/>
      <c r="C46" s="10"/>
      <c r="D46" s="10"/>
      <c r="E46" s="10"/>
      <c r="F46" s="2" t="s">
        <v>67</v>
      </c>
      <c r="G46" s="21">
        <f>G45*1.2</f>
        <v>703870.73999999987</v>
      </c>
      <c r="H46" s="2">
        <f>H45*1.2</f>
        <v>531635.00399999984</v>
      </c>
    </row>
    <row r="47" spans="1:8">
      <c r="A47" s="2"/>
      <c r="B47" s="10" t="s">
        <v>76</v>
      </c>
      <c r="C47" s="10"/>
      <c r="D47" s="10"/>
      <c r="E47" s="10"/>
      <c r="F47" s="2"/>
      <c r="G47" s="21">
        <f>G46+H46</f>
        <v>1235505.7439999997</v>
      </c>
      <c r="H47" s="2"/>
    </row>
    <row r="48" spans="1:8">
      <c r="A48" s="1"/>
      <c r="B48" s="1"/>
      <c r="C48" s="1"/>
      <c r="D48" s="1"/>
      <c r="E48" s="1"/>
      <c r="F48" s="1"/>
      <c r="G48" s="1"/>
      <c r="H48" s="1"/>
    </row>
    <row r="50" spans="2:2">
      <c r="B50" t="s">
        <v>89</v>
      </c>
    </row>
  </sheetData>
  <mergeCells count="9">
    <mergeCell ref="B1:H1"/>
    <mergeCell ref="A3:A5"/>
    <mergeCell ref="B3:B5"/>
    <mergeCell ref="C3:C5"/>
    <mergeCell ref="D3:D5"/>
    <mergeCell ref="E3:E5"/>
    <mergeCell ref="F3:F5"/>
    <mergeCell ref="G3:G5"/>
    <mergeCell ref="H3:H5"/>
  </mergeCells>
  <pageMargins left="0.59055118110236227" right="0.19685039370078741" top="0.55000000000000004" bottom="0.3937007874015748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приборов</vt:lpstr>
      <vt:lpstr>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2019-04-12T12:40:26Z</dcterms:modified>
</cp:coreProperties>
</file>