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2015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MO_LIST_14">[1]REESTR_MO!$B$272:$B$291</definedName>
    <definedName name="MR_LIST">[1]REESTR_MO!$D$2:$D$46</definedName>
    <definedName name="region_name">[1]Справочники!$E$6</definedName>
    <definedName name="SCOPE_FORMS">[1]TEHSHEET!$R$4:$R$16</definedName>
    <definedName name="SCOPE_TYPES">[1]TEHSHEET!$C$4:$C$11</definedName>
    <definedName name="SCOPE_YN">[1]TEHSHEET!$S$14:$S$15</definedName>
    <definedName name="spr_kvartal">[1]TEHSHEET!$G$2:$G$5</definedName>
    <definedName name="spr_year">[1]TEHSHEET!$F$2:$F$6</definedName>
    <definedName name="VD">[1]TEHSHEET!$D$1:$D$10</definedName>
    <definedName name="version">[1]Инструкция!$B$3</definedName>
  </definedNames>
  <calcPr calcId="144525"/>
</workbook>
</file>

<file path=xl/calcChain.xml><?xml version="1.0" encoding="utf-8"?>
<calcChain xmlns="http://schemas.openxmlformats.org/spreadsheetml/2006/main">
  <c r="I64" i="2" l="1"/>
  <c r="I63" i="2" s="1"/>
  <c r="D64" i="2"/>
  <c r="D63" i="2" s="1"/>
  <c r="M63" i="2"/>
  <c r="L63" i="2"/>
  <c r="K63" i="2"/>
  <c r="J63" i="2"/>
  <c r="H63" i="2"/>
  <c r="G63" i="2"/>
  <c r="F63" i="2"/>
  <c r="E63" i="2"/>
  <c r="C63" i="2"/>
  <c r="I48" i="2"/>
  <c r="D48" i="2"/>
  <c r="I46" i="2"/>
  <c r="I45" i="2" s="1"/>
  <c r="D46" i="2"/>
  <c r="M45" i="2"/>
  <c r="L45" i="2"/>
  <c r="K45" i="2"/>
  <c r="J45" i="2"/>
  <c r="H45" i="2"/>
  <c r="G45" i="2"/>
  <c r="F45" i="2"/>
  <c r="E45" i="2"/>
  <c r="D45" i="2"/>
  <c r="C45" i="2"/>
  <c r="M31" i="2"/>
  <c r="L31" i="2"/>
  <c r="K31" i="2"/>
  <c r="J31" i="2"/>
  <c r="I31" i="2"/>
  <c r="H31" i="2"/>
  <c r="G31" i="2"/>
  <c r="F31" i="2"/>
  <c r="E31" i="2"/>
  <c r="D31" i="2"/>
  <c r="C31" i="2"/>
  <c r="B4" i="2"/>
  <c r="B3" i="2"/>
  <c r="G1" i="1"/>
  <c r="K14" i="2"/>
  <c r="L14" i="2"/>
  <c r="L14" i="2" a="1"/>
  <c r="D14" i="2"/>
  <c r="G14" i="2"/>
  <c r="G14" i="2" a="1"/>
  <c r="K14" i="2" a="1"/>
  <c r="J14" i="2"/>
  <c r="M14" i="2"/>
  <c r="M14" i="2" a="1"/>
  <c r="F14" i="2"/>
  <c r="F14" i="2" a="1"/>
  <c r="H14" i="2"/>
  <c r="H14" i="2" a="1"/>
  <c r="C14" i="2"/>
  <c r="C14" i="2" a="1"/>
  <c r="E14" i="2"/>
  <c r="H16" i="2"/>
  <c r="G19" i="2"/>
  <c r="H19" i="2"/>
  <c r="H19" i="2" a="1"/>
  <c r="M19" i="2"/>
  <c r="M19" i="2" a="1"/>
  <c r="C19" i="2"/>
  <c r="C19" i="2" a="1"/>
  <c r="G19" i="2" a="1"/>
  <c r="D19" i="2"/>
  <c r="L19" i="2"/>
  <c r="L19" i="2" a="1"/>
  <c r="K19" i="2"/>
  <c r="K19" i="2" a="1"/>
  <c r="F19" i="2"/>
  <c r="F19" i="2" a="1"/>
  <c r="L18" i="2"/>
  <c r="G18" i="2"/>
  <c r="G18" i="2" a="1"/>
  <c r="M18" i="2"/>
  <c r="M18" i="2" a="1"/>
  <c r="K18" i="2"/>
  <c r="K18" i="2" a="1"/>
  <c r="L18" i="2" a="1"/>
  <c r="D18" i="2"/>
  <c r="C18" i="2"/>
  <c r="C18" i="2" a="1"/>
  <c r="F18" i="2"/>
  <c r="F18" i="2" a="1"/>
  <c r="E18" i="2"/>
  <c r="J18" i="2"/>
  <c r="H18" i="2"/>
  <c r="H18" i="2" a="1"/>
  <c r="L17" i="2"/>
  <c r="M17" i="2"/>
  <c r="G17" i="2"/>
  <c r="K17" i="2"/>
  <c r="E15" i="2"/>
  <c r="C13" i="2"/>
  <c r="C13" i="2" a="1"/>
  <c r="G13" i="2"/>
  <c r="G13" i="2" a="1"/>
  <c r="L13" i="2"/>
  <c r="L13" i="2" a="1"/>
  <c r="D13" i="2"/>
  <c r="M13" i="2"/>
  <c r="M13" i="2" a="1"/>
  <c r="H13" i="2"/>
  <c r="H13" i="2" a="1"/>
  <c r="K13" i="2"/>
  <c r="K13" i="2" a="1"/>
  <c r="F13" i="2"/>
  <c r="F13" i="2" a="1"/>
  <c r="J13" i="2"/>
  <c r="J12" i="2"/>
  <c r="J16" i="2"/>
  <c r="G16" i="2"/>
  <c r="L16" i="2"/>
  <c r="L15" i="2"/>
  <c r="H15" i="2"/>
  <c r="H15" i="2" a="1"/>
  <c r="G15" i="2"/>
  <c r="G15" i="2" a="1"/>
  <c r="C15" i="2"/>
  <c r="C15" i="2" a="1"/>
  <c r="D15" i="2"/>
  <c r="K15" i="2"/>
  <c r="K15" i="2" a="1"/>
  <c r="F15" i="2"/>
  <c r="F15" i="2" a="1"/>
  <c r="L15" i="2" a="1"/>
  <c r="M15" i="2"/>
  <c r="M15" i="2" a="1"/>
  <c r="E12" i="2"/>
  <c r="J11" i="2"/>
  <c r="F11" i="2"/>
  <c r="H16" i="2" a="1"/>
  <c r="G16" i="2" a="1"/>
  <c r="L16" i="2" a="1"/>
  <c r="D16" i="2"/>
  <c r="E16" i="2"/>
  <c r="M16" i="2"/>
  <c r="M16" i="2" a="1"/>
  <c r="C16" i="2"/>
  <c r="C16" i="2" a="1"/>
  <c r="K16" i="2"/>
  <c r="K16" i="2" a="1"/>
  <c r="F16" i="2"/>
  <c r="F16" i="2" a="1"/>
  <c r="M12" i="2"/>
  <c r="L12" i="2"/>
  <c r="K12" i="2"/>
  <c r="E11" i="2"/>
  <c r="F12" i="2"/>
  <c r="F12" i="2" a="1"/>
  <c r="H12" i="2"/>
  <c r="E18" i="2" a="1"/>
  <c r="J18" i="2" a="1"/>
  <c r="I18" i="2"/>
  <c r="J17" i="2"/>
  <c r="D17" i="2"/>
  <c r="M17" i="2" a="1"/>
  <c r="G17" i="2" a="1"/>
  <c r="K17" i="2" a="1"/>
  <c r="L17" i="2" a="1"/>
  <c r="H17" i="2"/>
  <c r="H17" i="2" a="1"/>
  <c r="E17" i="2"/>
  <c r="C17" i="2"/>
  <c r="C17" i="2" a="1"/>
  <c r="F17" i="2"/>
  <c r="F17" i="2" a="1"/>
  <c r="D12" i="2"/>
  <c r="D11" i="2"/>
  <c r="K12" i="2" a="1"/>
  <c r="K11" i="2"/>
  <c r="H12" i="2" a="1"/>
  <c r="H11" i="2"/>
  <c r="E14" i="2" a="1"/>
  <c r="J14" i="2" a="1"/>
  <c r="I14" i="2"/>
  <c r="J19" i="2"/>
  <c r="E13" i="2"/>
  <c r="C12" i="2"/>
  <c r="E16" i="2" a="1"/>
  <c r="J16" i="2" a="1"/>
  <c r="I16" i="2"/>
  <c r="L12" i="2" a="1"/>
  <c r="L11" i="2"/>
  <c r="G12" i="2"/>
  <c r="E17" i="2" a="1"/>
  <c r="J17" i="2" a="1"/>
  <c r="I17" i="2"/>
  <c r="E19" i="2"/>
  <c r="J12" i="2" a="1"/>
  <c r="I12" i="2"/>
  <c r="I11" i="2"/>
  <c r="E13" i="2" a="1"/>
  <c r="J13" i="2" a="1"/>
  <c r="I13" i="2"/>
  <c r="E19" i="2" a="1"/>
  <c r="J19" i="2" a="1"/>
  <c r="I19" i="2"/>
  <c r="M12" i="2" a="1"/>
  <c r="M11" i="2"/>
  <c r="J15" i="2"/>
  <c r="E15" i="2" a="1"/>
  <c r="J15" i="2" a="1"/>
  <c r="I15" i="2"/>
  <c r="C12" i="2" a="1"/>
  <c r="C11" i="2"/>
  <c r="E12" i="2" a="1"/>
  <c r="G12" i="2" a="1"/>
  <c r="G11" i="2"/>
</calcChain>
</file>

<file path=xl/sharedStrings.xml><?xml version="1.0" encoding="utf-8"?>
<sst xmlns="http://schemas.openxmlformats.org/spreadsheetml/2006/main" count="194" uniqueCount="89">
  <si>
    <t>Мониторинг "Контроль за использованием инвестиционных ресурсов, включаемых в регулируемые государством тарифы и надбавки в сфере теплоснабжения"</t>
  </si>
  <si>
    <t>Субъект РФ</t>
  </si>
  <si>
    <t>Республика Татарстан</t>
  </si>
  <si>
    <t>Наименование регулирующего органа</t>
  </si>
  <si>
    <t>Орган местного самоуправления</t>
  </si>
  <si>
    <t>Плановый период</t>
  </si>
  <si>
    <t>IV квартал</t>
  </si>
  <si>
    <t>Год</t>
  </si>
  <si>
    <t>Квартал</t>
  </si>
  <si>
    <t>Муниципальный район</t>
  </si>
  <si>
    <t>Елабужский муниципальный район</t>
  </si>
  <si>
    <t>Дата последнего обновления реестра МР/МО: 05.07.2017 14:51:12</t>
  </si>
  <si>
    <t>Муниципальное образование</t>
  </si>
  <si>
    <t>Город Елабуга</t>
  </si>
  <si>
    <t>ОКТМО</t>
  </si>
  <si>
    <t>92626101</t>
  </si>
  <si>
    <t>Организационно-правовая форма</t>
  </si>
  <si>
    <t>Наименование</t>
  </si>
  <si>
    <t>ИНН</t>
  </si>
  <si>
    <t>КПП</t>
  </si>
  <si>
    <t xml:space="preserve"> Акционерное общество</t>
  </si>
  <si>
    <t>АО "Елабужское предприятие тепловых сетей"</t>
  </si>
  <si>
    <t>1646020589</t>
  </si>
  <si>
    <t>164601001</t>
  </si>
  <si>
    <t>Вид деятельности</t>
  </si>
  <si>
    <t>Дата последнего обновления реестра организаций: 05.07.2017 14:52:06</t>
  </si>
  <si>
    <t>производство (некомбинированная выработка)+передача+сбыт</t>
  </si>
  <si>
    <t>Почтовый адрес:</t>
  </si>
  <si>
    <t>420015, РФ, РТ, г.Казань, ул.Карла Маркса, д.66</t>
  </si>
  <si>
    <t>Ответственный за предоставление информации (от регулирующего органа):</t>
  </si>
  <si>
    <t>Фамилия Имя Отчество</t>
  </si>
  <si>
    <t>Сергеева Татьяна Владимировна</t>
  </si>
  <si>
    <t>Должность</t>
  </si>
  <si>
    <t>ведущий консультант отдела технического аудита и инвестиционных программ</t>
  </si>
  <si>
    <t>(код) телефон</t>
  </si>
  <si>
    <t>8(843)2218261</t>
  </si>
  <si>
    <t>e-mail:</t>
  </si>
  <si>
    <t>Sergeeva.Tatyana@tatar.ru</t>
  </si>
  <si>
    <t>423600,ул.Интернациональная 9а</t>
  </si>
  <si>
    <t>Ответственный за предоставление информации (от регулируемой организации):</t>
  </si>
  <si>
    <t>Дементьев А.В.</t>
  </si>
  <si>
    <t>Исполнительный директор АО"ЕПТС"</t>
  </si>
  <si>
    <t>885557 5-20-00</t>
  </si>
  <si>
    <t>office@epts.ru</t>
  </si>
  <si>
    <r>
      <t xml:space="preserve">В субъекте РФ </t>
    </r>
    <r>
      <rPr>
        <b/>
        <u/>
        <sz val="10"/>
        <rFont val="Tahoma"/>
        <family val="2"/>
        <charset val="204"/>
      </rPr>
      <t>отсутствуют</t>
    </r>
    <r>
      <rPr>
        <sz val="10"/>
        <rFont val="Tahoma"/>
        <family val="2"/>
        <charset val="204"/>
      </rPr>
      <t xml:space="preserve"> инвестиционные ресурсы, включаемые в регулируемые государством тарифы и надбавки в сфере теплоснабжения (Заполняется уполномоченным органом исполнительной власти в области регулирования тарифов и надбавок)</t>
    </r>
  </si>
  <si>
    <t>Нет</t>
  </si>
  <si>
    <t>Таблица №П1.20.2, №П1.20.4</t>
  </si>
  <si>
    <t>Справка о финансировании и освоении капитальных вложений</t>
  </si>
  <si>
    <t>(наименование организации)</t>
  </si>
  <si>
    <t>Всего</t>
  </si>
  <si>
    <t>Источник финансирования</t>
  </si>
  <si>
    <t>Профинансировано</t>
  </si>
  <si>
    <t>Освоено фактически</t>
  </si>
  <si>
    <t>1 кв.</t>
  </si>
  <si>
    <t>2 кв.</t>
  </si>
  <si>
    <t>3 кв.</t>
  </si>
  <si>
    <t>4 кв.</t>
  </si>
  <si>
    <t>А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</si>
  <si>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</si>
  <si>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</si>
  <si>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</si>
  <si>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</si>
  <si>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</si>
  <si>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</si>
  <si>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</si>
  <si>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</si>
  <si>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</si>
  <si>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прибыль</t>
  </si>
  <si>
    <t xml:space="preserve">амортизация </t>
  </si>
  <si>
    <t>заемные средства</t>
  </si>
  <si>
    <t>инвест.надбавка</t>
  </si>
  <si>
    <t>плата за подключение</t>
  </si>
  <si>
    <t>бюджетные источники</t>
  </si>
  <si>
    <t>лизинговые платежи</t>
  </si>
  <si>
    <t>прочие источники</t>
  </si>
  <si>
    <t>Производство тепловой энергии</t>
  </si>
  <si>
    <t>тыс.руб.</t>
  </si>
  <si>
    <t>Наименование строек</t>
  </si>
  <si>
    <t>Б</t>
  </si>
  <si>
    <t>Добавить объект</t>
  </si>
  <si>
    <t>Передача теплоэнергии по региональным тепловым сетям</t>
  </si>
  <si>
    <t>Удалить объект</t>
  </si>
  <si>
    <t>Реконструкция магистральной тепловой сети.Участок УТ-3П до УТ-1П.(2 очередь)</t>
  </si>
  <si>
    <t>Добавить источник финансирования</t>
  </si>
  <si>
    <t>Реконструкция тепловой сети ТК1-ТК-2-ТК-7.</t>
  </si>
  <si>
    <t>Прочие объекты и мероприятия, относимые к регулируемому виду деятельности</t>
  </si>
  <si>
    <t>Замена осветительных приборов на светодиодные.</t>
  </si>
  <si>
    <t>Утверждено на 2018 год</t>
  </si>
  <si>
    <t>В течение 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</si>
</sst>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12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10"/>
      <name val="Tahoma"/>
      <family val="2"/>
      <charset val="204"/>
    </font>
    <font>
      <sz val="9"/>
      <name val="Tahoma"/>
      <family val="2"/>
      <charset val="204"/>
    </font>
    <font>
      <sz val="10"/>
      <name val="Arial"/>
      <family val="2"/>
      <charset val="204"/>
    </font>
    <font>
      <b/>
      <u/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sz val="11"/>
      <name val="Tahoma"/>
      <family val="2"/>
      <charset val="204"/>
    </font>
    <font>
      <b/>
      <sz val="9"/>
      <name val="Tahoma"/>
      <family val="2"/>
      <charset val="204"/>
    </font>
    <font>
      <sz val="7"/>
      <name val="Tahoma"/>
      <family val="2"/>
      <charset val="204"/>
    </font>
    <font>
      <b/>
      <sz val="7"/>
      <name val="Tahoma"/>
      <family val="2"/>
      <charset val="204"/>
    </font>
    <font>
      <sz val="14"/>
      <name val="Tahoma"/>
      <family val="2"/>
      <charset val="204"/>
    </font>
    <font>
      <u/>
      <sz val="10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sz val="12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23"/>
        <bgColor indexed="64"/>
      </patternFill>
    </fill>
    <fill>
      <patternFill patternType="lightDown">
        <fgColor indexed="22"/>
        <bgColor indexed="9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medium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medium">
        <color indexed="63"/>
      </bottom>
      <diagonal/>
    </border>
    <border>
      <left style="thin">
        <color indexed="64"/>
      </left>
      <right/>
      <top style="thin">
        <color indexed="63"/>
      </top>
      <bottom style="medium">
        <color indexed="63"/>
      </bottom>
      <diagonal/>
    </border>
    <border>
      <left/>
      <right style="thin">
        <color indexed="64"/>
      </right>
      <top style="thin">
        <color indexed="63"/>
      </top>
      <bottom style="medium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3"/>
      </bottom>
      <diagonal/>
    </border>
    <border>
      <left/>
      <right style="thin">
        <color indexed="64"/>
      </right>
      <top style="medium">
        <color indexed="63"/>
      </top>
      <bottom/>
      <diagonal/>
    </border>
    <border>
      <left style="thin">
        <color indexed="64"/>
      </left>
      <right style="thin">
        <color indexed="64"/>
      </right>
      <top style="medium">
        <color indexed="63"/>
      </top>
      <bottom/>
      <diagonal/>
    </border>
    <border>
      <left style="thin">
        <color indexed="64"/>
      </left>
      <right/>
      <top style="medium">
        <color indexed="63"/>
      </top>
      <bottom/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dotted">
        <color indexed="63"/>
      </right>
      <top style="thin">
        <color indexed="63"/>
      </top>
      <bottom style="thin">
        <color indexed="63"/>
      </bottom>
      <diagonal/>
    </border>
    <border>
      <left style="dotted">
        <color indexed="63"/>
      </left>
      <right style="dotted">
        <color indexed="63"/>
      </right>
      <top style="thin">
        <color indexed="63"/>
      </top>
      <bottom style="thin">
        <color indexed="63"/>
      </bottom>
      <diagonal/>
    </border>
    <border>
      <left style="dotted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medium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dotted">
        <color indexed="63"/>
      </right>
      <top style="thin">
        <color indexed="63"/>
      </top>
      <bottom style="medium">
        <color indexed="63"/>
      </bottom>
      <diagonal/>
    </border>
    <border>
      <left style="dotted">
        <color indexed="63"/>
      </left>
      <right style="dotted">
        <color indexed="63"/>
      </right>
      <top style="thin">
        <color indexed="63"/>
      </top>
      <bottom style="medium">
        <color indexed="63"/>
      </bottom>
      <diagonal/>
    </border>
    <border>
      <left style="dotted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thin">
        <color indexed="64"/>
      </top>
      <bottom style="medium">
        <color indexed="63"/>
      </bottom>
      <diagonal/>
    </border>
    <border>
      <left/>
      <right/>
      <top style="thin">
        <color indexed="64"/>
      </top>
      <bottom style="medium">
        <color indexed="63"/>
      </bottom>
      <diagonal/>
    </border>
    <border>
      <left/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4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8" fillId="0" borderId="0"/>
    <xf numFmtId="0" fontId="1" fillId="0" borderId="0"/>
    <xf numFmtId="0" fontId="10" fillId="0" borderId="0" applyBorder="0">
      <alignment horizontal="center" vertical="center" wrapText="1"/>
    </xf>
    <xf numFmtId="0" fontId="12" fillId="0" borderId="58" applyBorder="0">
      <alignment horizontal="center" vertical="center" wrapText="1"/>
    </xf>
    <xf numFmtId="4" fontId="7" fillId="4" borderId="60" applyBorder="0">
      <alignment horizontal="right"/>
    </xf>
    <xf numFmtId="0" fontId="1" fillId="0" borderId="0"/>
    <xf numFmtId="4" fontId="7" fillId="6" borderId="13" applyBorder="0">
      <alignment horizontal="right"/>
    </xf>
    <xf numFmtId="0" fontId="16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2" fillId="2" borderId="1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vertical="center" wrapText="1"/>
    </xf>
    <xf numFmtId="0" fontId="2" fillId="2" borderId="4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vertical="center" wrapText="1"/>
    </xf>
    <xf numFmtId="0" fontId="4" fillId="2" borderId="8" xfId="1" applyFont="1" applyFill="1" applyBorder="1" applyAlignment="1" applyProtection="1">
      <alignment vertical="center" wrapText="1"/>
    </xf>
    <xf numFmtId="0" fontId="2" fillId="0" borderId="0" xfId="1" applyFont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8" xfId="1" applyFont="1" applyFill="1" applyBorder="1" applyAlignment="1" applyProtection="1">
      <alignment vertical="center" wrapText="1"/>
    </xf>
    <xf numFmtId="0" fontId="5" fillId="5" borderId="18" xfId="1" applyFont="1" applyFill="1" applyBorder="1" applyAlignment="1" applyProtection="1">
      <alignment horizontal="center" vertical="center" wrapText="1"/>
      <protection locked="0"/>
    </xf>
    <xf numFmtId="0" fontId="5" fillId="5" borderId="19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Border="1" applyAlignment="1" applyProtection="1">
      <alignment horizontal="center" vertical="top" wrapText="1"/>
    </xf>
    <xf numFmtId="0" fontId="2" fillId="2" borderId="0" xfId="1" applyFont="1" applyFill="1" applyBorder="1" applyAlignment="1" applyProtection="1">
      <alignment horizontal="left" vertical="center" wrapText="1"/>
    </xf>
    <xf numFmtId="0" fontId="5" fillId="2" borderId="20" xfId="1" applyFont="1" applyFill="1" applyBorder="1" applyAlignment="1" applyProtection="1">
      <alignment horizontal="center" vertical="center" wrapText="1"/>
    </xf>
    <xf numFmtId="0" fontId="5" fillId="2" borderId="23" xfId="1" applyFont="1" applyFill="1" applyBorder="1" applyAlignment="1" applyProtection="1">
      <alignment horizontal="center" vertical="center" wrapText="1"/>
    </xf>
    <xf numFmtId="0" fontId="5" fillId="2" borderId="26" xfId="1" applyFont="1" applyFill="1" applyBorder="1" applyAlignment="1" applyProtection="1">
      <alignment horizontal="center" vertical="center" wrapText="1"/>
    </xf>
    <xf numFmtId="49" fontId="2" fillId="4" borderId="17" xfId="1" applyNumberFormat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2" fillId="5" borderId="15" xfId="1" applyFont="1" applyFill="1" applyBorder="1" applyAlignment="1" applyProtection="1">
      <alignment horizontal="center" vertical="center" wrapText="1"/>
      <protection locked="0"/>
    </xf>
    <xf numFmtId="49" fontId="2" fillId="4" borderId="26" xfId="2" applyNumberFormat="1" applyFont="1" applyFill="1" applyBorder="1" applyAlignment="1" applyProtection="1">
      <alignment horizontal="center" vertical="center" wrapText="1"/>
    </xf>
    <xf numFmtId="49" fontId="2" fillId="4" borderId="17" xfId="2" applyNumberFormat="1" applyFont="1" applyFill="1" applyBorder="1" applyAlignment="1" applyProtection="1">
      <alignment horizontal="center" vertical="center" wrapText="1"/>
    </xf>
    <xf numFmtId="0" fontId="2" fillId="2" borderId="0" xfId="3" applyFont="1" applyFill="1" applyBorder="1" applyAlignment="1" applyProtection="1">
      <alignment vertical="center" wrapText="1"/>
    </xf>
    <xf numFmtId="0" fontId="2" fillId="2" borderId="0" xfId="3" applyNumberFormat="1" applyFont="1" applyFill="1" applyBorder="1" applyAlignment="1" applyProtection="1">
      <alignment vertical="center" wrapText="1"/>
    </xf>
    <xf numFmtId="0" fontId="2" fillId="5" borderId="46" xfId="1" applyFont="1" applyFill="1" applyBorder="1" applyAlignment="1" applyProtection="1">
      <alignment horizontal="center" vertical="center" wrapText="1"/>
      <protection locked="0"/>
    </xf>
    <xf numFmtId="0" fontId="2" fillId="2" borderId="47" xfId="1" applyFont="1" applyFill="1" applyBorder="1" applyAlignment="1" applyProtection="1">
      <alignment vertical="center" wrapText="1"/>
    </xf>
    <xf numFmtId="0" fontId="2" fillId="2" borderId="48" xfId="1" applyFont="1" applyFill="1" applyBorder="1" applyAlignment="1" applyProtection="1">
      <alignment vertical="center" wrapText="1"/>
    </xf>
    <xf numFmtId="0" fontId="2" fillId="2" borderId="49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horizontal="right" vertical="center" wrapText="1"/>
    </xf>
    <xf numFmtId="0" fontId="12" fillId="0" borderId="59" xfId="5" applyFont="1" applyFill="1" applyBorder="1" applyAlignment="1" applyProtection="1">
      <alignment horizontal="center" vertical="center" wrapText="1"/>
    </xf>
    <xf numFmtId="0" fontId="12" fillId="0" borderId="13" xfId="5" applyFont="1" applyFill="1" applyBorder="1" applyAlignment="1" applyProtection="1">
      <alignment horizontal="center" vertical="center" wrapText="1"/>
    </xf>
    <xf numFmtId="0" fontId="12" fillId="0" borderId="14" xfId="5" applyFont="1" applyFill="1" applyBorder="1" applyAlignment="1" applyProtection="1">
      <alignment horizontal="center" vertical="center" wrapText="1"/>
    </xf>
    <xf numFmtId="0" fontId="13" fillId="2" borderId="4" xfId="1" applyFont="1" applyFill="1" applyBorder="1" applyAlignment="1" applyProtection="1">
      <alignment vertical="center" wrapText="1"/>
    </xf>
    <xf numFmtId="49" fontId="14" fillId="2" borderId="12" xfId="5" applyNumberFormat="1" applyFont="1" applyFill="1" applyBorder="1" applyAlignment="1" applyProtection="1">
      <alignment horizontal="center" vertical="center" wrapText="1"/>
    </xf>
    <xf numFmtId="49" fontId="14" fillId="2" borderId="13" xfId="5" applyNumberFormat="1" applyFont="1" applyFill="1" applyBorder="1" applyAlignment="1" applyProtection="1">
      <alignment horizontal="center" vertical="center" wrapText="1"/>
    </xf>
    <xf numFmtId="49" fontId="14" fillId="2" borderId="59" xfId="5" applyNumberFormat="1" applyFont="1" applyFill="1" applyBorder="1" applyAlignment="1" applyProtection="1">
      <alignment horizontal="center" vertical="center" wrapText="1"/>
    </xf>
    <xf numFmtId="49" fontId="14" fillId="2" borderId="14" xfId="5" applyNumberFormat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vertical="center" wrapText="1"/>
    </xf>
    <xf numFmtId="0" fontId="13" fillId="2" borderId="8" xfId="1" applyFont="1" applyFill="1" applyBorder="1" applyAlignment="1" applyProtection="1">
      <alignment vertical="center" wrapText="1"/>
    </xf>
    <xf numFmtId="0" fontId="12" fillId="0" borderId="12" xfId="1" applyFont="1" applyFill="1" applyBorder="1" applyAlignment="1" applyProtection="1">
      <alignment vertical="center" wrapText="1"/>
    </xf>
    <xf numFmtId="4" fontId="12" fillId="4" borderId="13" xfId="6" applyFont="1" applyBorder="1" applyAlignment="1" applyProtection="1">
      <alignment horizontal="right" vertical="center" wrapText="1"/>
    </xf>
    <xf numFmtId="4" fontId="12" fillId="4" borderId="59" xfId="6" applyFont="1" applyFill="1" applyBorder="1" applyAlignment="1" applyProtection="1">
      <alignment horizontal="right" vertical="center" wrapText="1"/>
    </xf>
    <xf numFmtId="4" fontId="12" fillId="4" borderId="13" xfId="6" applyFont="1" applyFill="1" applyBorder="1" applyAlignment="1" applyProtection="1">
      <alignment horizontal="right" vertical="center" wrapText="1"/>
    </xf>
    <xf numFmtId="4" fontId="12" fillId="4" borderId="14" xfId="6" applyFont="1" applyFill="1" applyBorder="1" applyAlignment="1" applyProtection="1">
      <alignment horizontal="right" vertical="center" wrapText="1"/>
    </xf>
    <xf numFmtId="0" fontId="2" fillId="0" borderId="12" xfId="7" applyFont="1" applyFill="1" applyBorder="1" applyAlignment="1" applyProtection="1">
      <alignment vertical="center" wrapText="1"/>
    </xf>
    <xf numFmtId="4" fontId="7" fillId="4" borderId="13" xfId="8" applyFont="1" applyFill="1" applyBorder="1" applyAlignment="1" applyProtection="1">
      <alignment horizontal="right" vertical="center" wrapText="1"/>
    </xf>
    <xf numFmtId="4" fontId="7" fillId="4" borderId="59" xfId="8" applyFont="1" applyFill="1" applyBorder="1" applyAlignment="1" applyProtection="1">
      <alignment horizontal="right" vertical="center" wrapText="1"/>
    </xf>
    <xf numFmtId="4" fontId="7" fillId="4" borderId="14" xfId="8" applyFont="1" applyFill="1" applyBorder="1" applyAlignment="1" applyProtection="1">
      <alignment horizontal="right" vertical="center" wrapText="1"/>
    </xf>
    <xf numFmtId="0" fontId="2" fillId="0" borderId="15" xfId="7" applyFont="1" applyFill="1" applyBorder="1" applyAlignment="1" applyProtection="1">
      <alignment vertical="center" wrapText="1"/>
    </xf>
    <xf numFmtId="0" fontId="2" fillId="0" borderId="31" xfId="7" applyFont="1" applyFill="1" applyBorder="1" applyAlignment="1" applyProtection="1">
      <alignment vertical="center" wrapText="1"/>
    </xf>
    <xf numFmtId="4" fontId="7" fillId="4" borderId="26" xfId="8" applyFont="1" applyFill="1" applyBorder="1" applyAlignment="1" applyProtection="1">
      <alignment horizontal="right" vertical="center" wrapText="1"/>
    </xf>
    <xf numFmtId="4" fontId="7" fillId="4" borderId="61" xfId="8" applyFont="1" applyFill="1" applyBorder="1" applyAlignment="1" applyProtection="1">
      <alignment horizontal="right" vertical="center" wrapText="1"/>
    </xf>
    <xf numFmtId="4" fontId="7" fillId="4" borderId="17" xfId="8" applyFont="1" applyFill="1" applyBorder="1" applyAlignment="1" applyProtection="1">
      <alignment horizontal="right"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12" fillId="0" borderId="13" xfId="1" applyFont="1" applyFill="1" applyBorder="1" applyAlignment="1" applyProtection="1">
      <alignment vertical="center" wrapText="1"/>
    </xf>
    <xf numFmtId="4" fontId="7" fillId="7" borderId="13" xfId="8" applyFont="1" applyFill="1" applyBorder="1" applyAlignment="1" applyProtection="1">
      <alignment horizontal="right" vertical="center" wrapText="1"/>
    </xf>
    <xf numFmtId="0" fontId="2" fillId="8" borderId="47" xfId="1" applyFont="1" applyFill="1" applyBorder="1" applyAlignment="1" applyProtection="1">
      <alignment vertical="center" wrapText="1"/>
    </xf>
    <xf numFmtId="0" fontId="2" fillId="8" borderId="48" xfId="1" applyFont="1" applyFill="1" applyBorder="1" applyAlignment="1" applyProtection="1">
      <alignment vertical="center" wrapText="1"/>
    </xf>
    <xf numFmtId="0" fontId="2" fillId="8" borderId="49" xfId="1" applyFont="1" applyFill="1" applyBorder="1" applyAlignment="1" applyProtection="1">
      <alignment vertical="center" wrapText="1"/>
    </xf>
    <xf numFmtId="0" fontId="17" fillId="9" borderId="62" xfId="9" applyFont="1" applyFill="1" applyBorder="1" applyAlignment="1" applyProtection="1">
      <alignment vertical="center" wrapText="1"/>
    </xf>
    <xf numFmtId="0" fontId="18" fillId="2" borderId="8" xfId="1" applyFont="1" applyFill="1" applyBorder="1" applyAlignment="1" applyProtection="1">
      <alignment vertical="center" wrapText="1"/>
    </xf>
    <xf numFmtId="0" fontId="17" fillId="2" borderId="4" xfId="9" applyFont="1" applyFill="1" applyBorder="1" applyAlignment="1" applyProtection="1">
      <alignment vertical="center" wrapText="1"/>
    </xf>
    <xf numFmtId="49" fontId="2" fillId="5" borderId="16" xfId="1" applyNumberFormat="1" applyFont="1" applyFill="1" applyBorder="1" applyAlignment="1" applyProtection="1">
      <alignment vertical="center" wrapText="1"/>
      <protection locked="0"/>
    </xf>
    <xf numFmtId="4" fontId="7" fillId="6" borderId="13" xfId="8" applyFont="1" applyFill="1" applyBorder="1" applyAlignment="1" applyProtection="1">
      <alignment horizontal="right" vertical="center" wrapText="1"/>
      <protection locked="0"/>
    </xf>
    <xf numFmtId="4" fontId="7" fillId="5" borderId="13" xfId="8" applyFont="1" applyFill="1" applyBorder="1" applyAlignment="1" applyProtection="1">
      <alignment horizontal="left" vertical="center" wrapText="1"/>
      <protection locked="0"/>
    </xf>
    <xf numFmtId="0" fontId="2" fillId="2" borderId="63" xfId="1" applyFont="1" applyFill="1" applyBorder="1" applyAlignment="1" applyProtection="1">
      <alignment vertical="center" wrapText="1"/>
    </xf>
    <xf numFmtId="0" fontId="13" fillId="2" borderId="13" xfId="1" applyFont="1" applyFill="1" applyBorder="1" applyAlignment="1" applyProtection="1">
      <alignment vertical="center" wrapText="1"/>
    </xf>
    <xf numFmtId="0" fontId="2" fillId="8" borderId="64" xfId="1" applyFont="1" applyFill="1" applyBorder="1" applyAlignment="1" applyProtection="1">
      <alignment vertical="center" wrapText="1"/>
    </xf>
    <xf numFmtId="0" fontId="2" fillId="8" borderId="38" xfId="1" applyFont="1" applyFill="1" applyBorder="1" applyAlignment="1" applyProtection="1">
      <alignment vertical="center" wrapText="1"/>
    </xf>
    <xf numFmtId="0" fontId="2" fillId="8" borderId="59" xfId="1" applyFont="1" applyFill="1" applyBorder="1" applyAlignment="1" applyProtection="1">
      <alignment vertical="center" wrapText="1"/>
    </xf>
    <xf numFmtId="0" fontId="17" fillId="9" borderId="13" xfId="9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41" xfId="3" applyFont="1" applyFill="1" applyBorder="1" applyAlignment="1" applyProtection="1">
      <alignment horizontal="center" vertical="center" wrapText="1"/>
    </xf>
    <xf numFmtId="0" fontId="2" fillId="0" borderId="42" xfId="3" applyFont="1" applyFill="1" applyBorder="1" applyAlignment="1" applyProtection="1">
      <alignment horizontal="center" vertical="center" wrapText="1"/>
    </xf>
    <xf numFmtId="0" fontId="0" fillId="6" borderId="44" xfId="3" applyNumberFormat="1" applyFont="1" applyFill="1" applyBorder="1" applyAlignment="1" applyProtection="1">
      <alignment horizontal="center" vertical="center" wrapText="1"/>
      <protection locked="0"/>
    </xf>
    <xf numFmtId="0" fontId="2" fillId="6" borderId="44" xfId="3" applyNumberFormat="1" applyFont="1" applyFill="1" applyBorder="1" applyAlignment="1" applyProtection="1">
      <alignment horizontal="center" vertical="center" wrapText="1"/>
      <protection locked="0"/>
    </xf>
    <xf numFmtId="0" fontId="2" fillId="6" borderId="45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2" borderId="25" xfId="1" applyFont="1" applyFill="1" applyBorder="1" applyAlignment="1" applyProtection="1">
      <alignment horizontal="center" vertical="center" wrapText="1"/>
    </xf>
    <xf numFmtId="0" fontId="2" fillId="5" borderId="43" xfId="3" applyNumberFormat="1" applyFont="1" applyFill="1" applyBorder="1" applyAlignment="1" applyProtection="1">
      <alignment horizontal="center" vertical="center" wrapText="1"/>
      <protection locked="0"/>
    </xf>
    <xf numFmtId="0" fontId="2" fillId="5" borderId="44" xfId="3" applyNumberFormat="1" applyFont="1" applyFill="1" applyBorder="1" applyAlignment="1" applyProtection="1">
      <alignment horizontal="center" vertical="center" wrapText="1"/>
      <protection locked="0"/>
    </xf>
    <xf numFmtId="0" fontId="2" fillId="5" borderId="45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32" xfId="3" applyFont="1" applyFill="1" applyBorder="1" applyAlignment="1" applyProtection="1">
      <alignment horizontal="center" vertical="center" wrapText="1"/>
    </xf>
    <xf numFmtId="0" fontId="2" fillId="0" borderId="33" xfId="3" applyFont="1" applyFill="1" applyBorder="1" applyAlignment="1" applyProtection="1">
      <alignment horizontal="center" vertical="center" wrapText="1"/>
    </xf>
    <xf numFmtId="0" fontId="2" fillId="0" borderId="34" xfId="3" applyFont="1" applyFill="1" applyBorder="1" applyAlignment="1" applyProtection="1">
      <alignment horizontal="center" vertical="center" wrapText="1"/>
    </xf>
    <xf numFmtId="0" fontId="0" fillId="5" borderId="35" xfId="3" applyNumberFormat="1" applyFont="1" applyFill="1" applyBorder="1" applyAlignment="1" applyProtection="1">
      <alignment horizontal="center" vertical="center" wrapText="1"/>
      <protection locked="0"/>
    </xf>
    <xf numFmtId="0" fontId="7" fillId="5" borderId="35" xfId="3" applyNumberFormat="1" applyFont="1" applyFill="1" applyBorder="1" applyAlignment="1" applyProtection="1">
      <alignment horizontal="center" vertical="center" wrapText="1"/>
      <protection locked="0"/>
    </xf>
    <xf numFmtId="0" fontId="7" fillId="5" borderId="36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40" xfId="3" applyFont="1" applyFill="1" applyBorder="1" applyAlignment="1" applyProtection="1">
      <alignment horizontal="center" vertical="center" wrapText="1"/>
    </xf>
    <xf numFmtId="0" fontId="0" fillId="5" borderId="38" xfId="3" applyNumberFormat="1" applyFont="1" applyFill="1" applyBorder="1" applyAlignment="1" applyProtection="1">
      <alignment horizontal="center" vertical="center" wrapText="1"/>
      <protection locked="0"/>
    </xf>
    <xf numFmtId="0" fontId="2" fillId="5" borderId="38" xfId="3" applyNumberFormat="1" applyFont="1" applyFill="1" applyBorder="1" applyAlignment="1" applyProtection="1">
      <alignment horizontal="center" vertical="center" wrapText="1"/>
      <protection locked="0"/>
    </xf>
    <xf numFmtId="0" fontId="2" fillId="5" borderId="39" xfId="3" applyNumberFormat="1" applyFont="1" applyFill="1" applyBorder="1" applyAlignment="1" applyProtection="1">
      <alignment horizontal="center" vertical="center" wrapText="1"/>
      <protection locked="0"/>
    </xf>
    <xf numFmtId="0" fontId="2" fillId="5" borderId="3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27" xfId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2" fillId="4" borderId="16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7" fillId="2" borderId="30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2" fillId="5" borderId="31" xfId="1" applyFont="1" applyFill="1" applyBorder="1" applyAlignment="1" applyProtection="1">
      <alignment horizontal="center" vertical="center" wrapText="1"/>
      <protection locked="0"/>
    </xf>
    <xf numFmtId="0" fontId="2" fillId="5" borderId="26" xfId="1" applyFont="1" applyFill="1" applyBorder="1" applyAlignment="1" applyProtection="1">
      <alignment horizontal="center" vertical="center" wrapText="1"/>
      <protection locked="0"/>
    </xf>
    <xf numFmtId="0" fontId="2" fillId="5" borderId="17" xfId="1" applyFont="1" applyFill="1" applyBorder="1" applyAlignment="1" applyProtection="1">
      <alignment horizontal="center" vertical="center" wrapText="1"/>
      <protection locked="0"/>
    </xf>
    <xf numFmtId="0" fontId="5" fillId="0" borderId="1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2" fillId="5" borderId="21" xfId="1" applyFont="1" applyFill="1" applyBorder="1" applyAlignment="1" applyProtection="1">
      <alignment horizontal="center" vertical="center" wrapText="1"/>
      <protection locked="0"/>
    </xf>
    <xf numFmtId="0" fontId="2" fillId="5" borderId="22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top" wrapText="1"/>
    </xf>
    <xf numFmtId="0" fontId="2" fillId="5" borderId="24" xfId="1" applyFont="1" applyFill="1" applyBorder="1" applyAlignment="1" applyProtection="1">
      <alignment horizontal="center" vertical="center" wrapText="1"/>
      <protection locked="0"/>
    </xf>
    <xf numFmtId="0" fontId="2" fillId="5" borderId="25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right" vertical="center" wrapText="1"/>
    </xf>
    <xf numFmtId="0" fontId="3" fillId="2" borderId="3" xfId="1" applyFont="1" applyFill="1" applyBorder="1" applyAlignment="1" applyProtection="1">
      <alignment horizontal="right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4" borderId="12" xfId="1" applyFont="1" applyFill="1" applyBorder="1" applyAlignment="1" applyProtection="1">
      <alignment horizontal="center" vertical="center" wrapText="1"/>
    </xf>
    <xf numFmtId="0" fontId="4" fillId="4" borderId="13" xfId="1" applyFont="1" applyFill="1" applyBorder="1" applyAlignment="1" applyProtection="1">
      <alignment horizontal="center" vertical="center" wrapText="1"/>
    </xf>
    <xf numFmtId="0" fontId="4" fillId="4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2" fillId="5" borderId="16" xfId="1" applyFont="1" applyFill="1" applyBorder="1" applyAlignment="1" applyProtection="1">
      <alignment horizontal="center" vertical="center" wrapText="1"/>
      <protection locked="0"/>
    </xf>
    <xf numFmtId="4" fontId="17" fillId="7" borderId="62" xfId="9" applyNumberFormat="1" applyFont="1" applyFill="1" applyBorder="1" applyAlignment="1" applyProtection="1">
      <alignment horizontal="center" vertical="center" wrapText="1"/>
    </xf>
    <xf numFmtId="4" fontId="7" fillId="7" borderId="13" xfId="8" applyFont="1" applyFill="1" applyBorder="1" applyAlignment="1" applyProtection="1">
      <alignment horizontal="center" vertical="center" wrapText="1"/>
    </xf>
    <xf numFmtId="0" fontId="15" fillId="3" borderId="5" xfId="4" applyFont="1" applyFill="1" applyBorder="1" applyAlignment="1" applyProtection="1">
      <alignment horizontal="center" vertical="center" wrapText="1"/>
    </xf>
    <xf numFmtId="0" fontId="15" fillId="3" borderId="6" xfId="4" applyFont="1" applyFill="1" applyBorder="1" applyAlignment="1" applyProtection="1">
      <alignment horizontal="center" vertical="center" wrapText="1"/>
    </xf>
    <xf numFmtId="0" fontId="15" fillId="3" borderId="7" xfId="4" applyFont="1" applyFill="1" applyBorder="1" applyAlignment="1" applyProtection="1">
      <alignment horizontal="center" vertical="center" wrapText="1"/>
    </xf>
    <xf numFmtId="0" fontId="12" fillId="0" borderId="13" xfId="5" applyFont="1" applyFill="1" applyBorder="1" applyAlignment="1" applyProtection="1">
      <alignment horizontal="center" vertical="center" wrapText="1"/>
    </xf>
    <xf numFmtId="4" fontId="7" fillId="7" borderId="62" xfId="8" applyFont="1" applyFill="1" applyBorder="1" applyAlignment="1" applyProtection="1">
      <alignment horizontal="center" vertical="center" wrapText="1"/>
    </xf>
    <xf numFmtId="0" fontId="12" fillId="0" borderId="9" xfId="5" applyFont="1" applyFill="1" applyBorder="1" applyAlignment="1" applyProtection="1">
      <alignment horizontal="center" vertical="center" wrapText="1"/>
    </xf>
    <xf numFmtId="0" fontId="12" fillId="0" borderId="12" xfId="5" applyFont="1" applyFill="1" applyBorder="1" applyAlignment="1" applyProtection="1">
      <alignment horizontal="center" vertical="center" wrapText="1"/>
    </xf>
    <xf numFmtId="0" fontId="12" fillId="0" borderId="10" xfId="5" applyFont="1" applyFill="1" applyBorder="1" applyAlignment="1" applyProtection="1">
      <alignment horizontal="center" vertical="center" wrapText="1"/>
    </xf>
    <xf numFmtId="0" fontId="12" fillId="0" borderId="65" xfId="5" applyFont="1" applyFill="1" applyBorder="1" applyAlignment="1" applyProtection="1">
      <alignment horizontal="center" vertical="center" wrapText="1"/>
    </xf>
    <xf numFmtId="0" fontId="12" fillId="0" borderId="35" xfId="5" applyFont="1" applyFill="1" applyBorder="1" applyAlignment="1" applyProtection="1">
      <alignment horizontal="center" vertical="center" wrapText="1"/>
    </xf>
    <xf numFmtId="0" fontId="12" fillId="0" borderId="36" xfId="5" applyFont="1" applyFill="1" applyBorder="1" applyAlignment="1" applyProtection="1">
      <alignment horizontal="center" vertical="center" wrapText="1"/>
    </xf>
    <xf numFmtId="0" fontId="12" fillId="0" borderId="59" xfId="5" applyFont="1" applyFill="1" applyBorder="1" applyAlignment="1" applyProtection="1">
      <alignment horizontal="center" vertical="center" wrapText="1"/>
    </xf>
    <xf numFmtId="0" fontId="12" fillId="0" borderId="14" xfId="5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2" borderId="8" xfId="1" applyFont="1" applyFill="1" applyBorder="1" applyAlignment="1" applyProtection="1">
      <alignment horizontal="center" vertical="center" wrapText="1"/>
    </xf>
    <xf numFmtId="0" fontId="4" fillId="3" borderId="50" xfId="4" applyFont="1" applyFill="1" applyBorder="1" applyAlignment="1" applyProtection="1">
      <alignment horizontal="center" vertical="center" wrapText="1"/>
    </xf>
    <xf numFmtId="0" fontId="4" fillId="3" borderId="51" xfId="4" applyFont="1" applyFill="1" applyBorder="1" applyAlignment="1" applyProtection="1">
      <alignment horizontal="center" vertical="center" wrapText="1"/>
    </xf>
    <xf numFmtId="0" fontId="4" fillId="3" borderId="52" xfId="4" applyFont="1" applyFill="1" applyBorder="1" applyAlignment="1" applyProtection="1">
      <alignment horizontal="center" vertical="center" wrapText="1"/>
    </xf>
    <xf numFmtId="0" fontId="11" fillId="3" borderId="53" xfId="4" applyFont="1" applyFill="1" applyBorder="1" applyAlignment="1" applyProtection="1">
      <alignment horizontal="center" vertical="center" wrapText="1"/>
    </xf>
    <xf numFmtId="0" fontId="11" fillId="3" borderId="0" xfId="4" applyFont="1" applyFill="1" applyBorder="1" applyAlignment="1" applyProtection="1">
      <alignment horizontal="center" vertical="center" wrapText="1"/>
    </xf>
    <xf numFmtId="0" fontId="11" fillId="3" borderId="54" xfId="4" applyFont="1" applyFill="1" applyBorder="1" applyAlignment="1" applyProtection="1">
      <alignment horizontal="center" vertical="center" wrapText="1"/>
    </xf>
    <xf numFmtId="0" fontId="2" fillId="3" borderId="55" xfId="4" applyFont="1" applyFill="1" applyBorder="1" applyAlignment="1" applyProtection="1">
      <alignment horizontal="center" vertical="center" wrapText="1"/>
    </xf>
    <xf numFmtId="0" fontId="2" fillId="3" borderId="56" xfId="4" applyFont="1" applyFill="1" applyBorder="1" applyAlignment="1" applyProtection="1">
      <alignment horizontal="center" vertical="center" wrapText="1"/>
    </xf>
    <xf numFmtId="0" fontId="2" fillId="3" borderId="57" xfId="4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4" fillId="2" borderId="0" xfId="4" applyFont="1" applyFill="1" applyBorder="1" applyAlignment="1" applyProtection="1">
      <alignment horizontal="center" vertical="center" wrapText="1"/>
    </xf>
  </cellXfs>
  <cellStyles count="10">
    <cellStyle name="Гиперссылка_Мониторинг инвестиций" xfId="9"/>
    <cellStyle name="Заголовок" xfId="4"/>
    <cellStyle name="ЗаголовокСтолбца" xfId="5"/>
    <cellStyle name="Значение" xfId="8"/>
    <cellStyle name="Обычный" xfId="0" builtinId="0"/>
    <cellStyle name="Обычный_razrabotka_sablonov_po_WKU" xfId="7"/>
    <cellStyle name="Обычный_Мониторинг инвестиций" xfId="1"/>
    <cellStyle name="Обычный_Мониторинг ФОТ" xfId="3"/>
    <cellStyle name="Обычный_Мониторирг по ВО на 2008 год jd" xfId="2"/>
    <cellStyle name="ФормулаВБ_Мониторинг инвестици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V.WARM.QV.2.16(v1.0)%20%202018&#1075;.%20,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ИП"/>
      <sheetName val="TEHSHEET"/>
      <sheetName val="modUpdTemplMain"/>
      <sheetName val="AllSheetsInThisWorkbook"/>
      <sheetName val="modInfo"/>
      <sheetName val="modClassifierValidate"/>
      <sheetName val="REESTR_MO"/>
      <sheetName val="REESTR_ORG"/>
      <sheetName val="REESTR_FILTERED"/>
      <sheetName val="modfrmReestr"/>
      <sheetName val="modCommandButton"/>
      <sheetName val="modReestr"/>
      <sheetName val="modHypLink"/>
      <sheetName val="modKvartLock"/>
      <sheetName val="modProv"/>
    </sheetNames>
    <sheetDataSet>
      <sheetData sheetId="0">
        <row r="3">
          <cell r="B3" t="str">
            <v>Версия 1.0</v>
          </cell>
        </row>
      </sheetData>
      <sheetData sheetId="1">
        <row r="6">
          <cell r="E6" t="str">
            <v>Республика Татарстан</v>
          </cell>
        </row>
      </sheetData>
      <sheetData sheetId="2"/>
      <sheetData sheetId="3">
        <row r="1">
          <cell r="D1" t="str">
            <v>Передача+Сбыт</v>
          </cell>
        </row>
        <row r="2">
          <cell r="D2" t="str">
            <v>Передача</v>
          </cell>
          <cell r="F2">
            <v>2011</v>
          </cell>
          <cell r="G2" t="str">
            <v>I квартал</v>
          </cell>
        </row>
        <row r="3">
          <cell r="D3" t="str">
            <v>производство (комбинированная выработка)+передача+сбыт</v>
          </cell>
          <cell r="F3">
            <v>2012</v>
          </cell>
          <cell r="G3" t="str">
            <v>II квартал</v>
          </cell>
        </row>
        <row r="4">
          <cell r="C4" t="str">
            <v>прибыль</v>
          </cell>
          <cell r="D4" t="str">
            <v>производство (комбинированная выработка)+передача</v>
          </cell>
          <cell r="F4">
            <v>2013</v>
          </cell>
          <cell r="G4" t="str">
            <v>III квартал</v>
          </cell>
          <cell r="R4" t="str">
            <v>Общество с ограниченной ответственностью</v>
          </cell>
        </row>
        <row r="5">
          <cell r="C5" t="str">
            <v xml:space="preserve">амортизация </v>
          </cell>
          <cell r="D5" t="str">
            <v>производство (комбинированная выработка)+сбыт</v>
          </cell>
          <cell r="F5">
            <v>2014</v>
          </cell>
          <cell r="G5" t="str">
            <v>IV квартал</v>
          </cell>
          <cell r="R5" t="str">
            <v>Общество с дополнительной ответственностью</v>
          </cell>
        </row>
        <row r="6">
          <cell r="C6" t="str">
            <v>заемные средства</v>
          </cell>
          <cell r="D6" t="str">
            <v>производство (комбинированная выработка)</v>
          </cell>
          <cell r="F6">
            <v>2015</v>
          </cell>
          <cell r="R6" t="str">
            <v>Открытое акционерное общество</v>
          </cell>
        </row>
        <row r="7">
          <cell r="C7" t="str">
            <v>инвест.надбавка</v>
          </cell>
          <cell r="D7" t="str">
            <v>производство (некомбинированная выработка)+передача+сбыт</v>
          </cell>
          <cell r="R7" t="str">
            <v>Закрытое акционерное общество</v>
          </cell>
        </row>
        <row r="8">
          <cell r="C8" t="str">
            <v>плата за подключение</v>
          </cell>
          <cell r="D8" t="str">
            <v>производство (некомбинированная выработка)+передача</v>
          </cell>
          <cell r="R8" t="str">
            <v>Муниципальное унитарное предприятие</v>
          </cell>
        </row>
        <row r="9">
          <cell r="C9" t="str">
            <v>бюджетные источники</v>
          </cell>
          <cell r="D9" t="str">
            <v>производство (некомбинированная выработка)+сбыт</v>
          </cell>
          <cell r="R9" t="str">
            <v>Федеральное государственное унитарное предприятие</v>
          </cell>
        </row>
        <row r="10">
          <cell r="C10" t="str">
            <v>лизинговые платежи</v>
          </cell>
          <cell r="D10" t="str">
            <v>производство (некомбинированная выработка)</v>
          </cell>
          <cell r="R10" t="str">
            <v>Государственное унитарное предприятие</v>
          </cell>
        </row>
        <row r="11">
          <cell r="C11" t="str">
            <v>прочие источники</v>
          </cell>
          <cell r="R11" t="str">
            <v>КЭЧ</v>
          </cell>
        </row>
        <row r="12">
          <cell r="R12" t="str">
            <v>В/ч</v>
          </cell>
        </row>
        <row r="13">
          <cell r="R13" t="str">
            <v>ПБОЮЛ (ИП, ЧП)</v>
          </cell>
        </row>
        <row r="14">
          <cell r="R14" t="str">
            <v>Полное товарищество</v>
          </cell>
          <cell r="S14" t="str">
            <v>Да</v>
          </cell>
        </row>
        <row r="15">
          <cell r="R15" t="str">
            <v>Производственный кооператив</v>
          </cell>
          <cell r="S15" t="str">
            <v>Нет</v>
          </cell>
        </row>
        <row r="16">
          <cell r="R16" t="str">
            <v>Простое товарищество</v>
          </cell>
        </row>
      </sheetData>
      <sheetData sheetId="4"/>
      <sheetData sheetId="5"/>
      <sheetData sheetId="6"/>
      <sheetData sheetId="7"/>
      <sheetData sheetId="8">
        <row r="2">
          <cell r="D2" t="str">
            <v>Агрызский муниципальный район</v>
          </cell>
        </row>
        <row r="3">
          <cell r="D3" t="str">
            <v>Азнакаевский муниципальный район</v>
          </cell>
        </row>
        <row r="4">
          <cell r="D4" t="str">
            <v>Аксубаевский муниципальный район</v>
          </cell>
        </row>
        <row r="5">
          <cell r="D5" t="str">
            <v>Актанышский муниципальный район</v>
          </cell>
        </row>
        <row r="6">
          <cell r="D6" t="str">
            <v>Алексеевский муниципальный район</v>
          </cell>
        </row>
        <row r="7">
          <cell r="D7" t="str">
            <v>Алькеевский муниципальный район</v>
          </cell>
        </row>
        <row r="8">
          <cell r="D8" t="str">
            <v>Альметьевский муниципальный район</v>
          </cell>
        </row>
        <row r="9">
          <cell r="D9" t="str">
            <v>Апастовский муниципальный район</v>
          </cell>
        </row>
        <row r="10">
          <cell r="D10" t="str">
            <v>Арский муниципальный район</v>
          </cell>
        </row>
        <row r="11">
          <cell r="D11" t="str">
            <v>Атнинский муниципальный район</v>
          </cell>
        </row>
        <row r="12">
          <cell r="D12" t="str">
            <v>Бавлинский муниципальный район</v>
          </cell>
        </row>
        <row r="13">
          <cell r="D13" t="str">
            <v>Балтасинский муниципальный район</v>
          </cell>
        </row>
        <row r="14">
          <cell r="D14" t="str">
            <v>Бугульминский муниципальный район</v>
          </cell>
        </row>
        <row r="15">
          <cell r="D15" t="str">
            <v>Буинский муниципальный район</v>
          </cell>
        </row>
        <row r="16">
          <cell r="D16" t="str">
            <v>Верхнеуслонский муниципальный район</v>
          </cell>
        </row>
        <row r="17">
          <cell r="D17" t="str">
            <v>Высокогорский муниципальный район</v>
          </cell>
        </row>
        <row r="18">
          <cell r="D18" t="str">
            <v>Город Казань</v>
          </cell>
        </row>
        <row r="19">
          <cell r="D19" t="str">
            <v>Город Набережные Челны</v>
          </cell>
        </row>
        <row r="20">
          <cell r="D20" t="str">
            <v>Дрожжановский муниципальный район</v>
          </cell>
        </row>
        <row r="21">
          <cell r="D21" t="str">
            <v>Елабужский муниципальный район</v>
          </cell>
        </row>
        <row r="22">
          <cell r="D22" t="str">
            <v>Заинский муниципальный район</v>
          </cell>
        </row>
        <row r="23">
          <cell r="D23" t="str">
            <v>Зеленодольский муниципальный район</v>
          </cell>
        </row>
        <row r="24">
          <cell r="D24" t="str">
            <v>Кайбицкий муниципальный район</v>
          </cell>
        </row>
        <row r="25">
          <cell r="D25" t="str">
            <v>Камско-Устьинский муниципальный район</v>
          </cell>
        </row>
        <row r="26">
          <cell r="D26" t="str">
            <v>Кукморский муниципальный район</v>
          </cell>
        </row>
        <row r="27">
          <cell r="D27" t="str">
            <v>Лаишевский муниципальный район</v>
          </cell>
        </row>
        <row r="28">
          <cell r="D28" t="str">
            <v>Лениногорский муниципальный район</v>
          </cell>
        </row>
        <row r="29">
          <cell r="D29" t="str">
            <v>Мамадышский муниципальный район</v>
          </cell>
        </row>
        <row r="30">
          <cell r="D30" t="str">
            <v>Менделеевский муниципальный район</v>
          </cell>
        </row>
        <row r="31">
          <cell r="D31" t="str">
            <v>Мензелинский муниципальный район</v>
          </cell>
        </row>
        <row r="32">
          <cell r="D32" t="str">
            <v>Муслюмовский муниципальный район</v>
          </cell>
        </row>
        <row r="33">
          <cell r="D33" t="str">
            <v>Нижнекамский муниципальный район</v>
          </cell>
        </row>
        <row r="34">
          <cell r="D34" t="str">
            <v>Новошешминский муниципальный район</v>
          </cell>
        </row>
        <row r="35">
          <cell r="D35" t="str">
            <v>Нурлатский муниципальный район</v>
          </cell>
        </row>
        <row r="36">
          <cell r="D36" t="str">
            <v>Пестречинский муниципальный район</v>
          </cell>
        </row>
        <row r="37">
          <cell r="D37" t="str">
            <v>Рыбно-Слободский муниципальный район</v>
          </cell>
        </row>
        <row r="38">
          <cell r="D38" t="str">
            <v>Сабинский муниципальный район</v>
          </cell>
        </row>
        <row r="39">
          <cell r="D39" t="str">
            <v>Сармановский муниципальный район</v>
          </cell>
        </row>
        <row r="40">
          <cell r="D40" t="str">
            <v>Спасский муниципальный район</v>
          </cell>
        </row>
        <row r="41">
          <cell r="D41" t="str">
            <v>Тетюшский муниципальный район</v>
          </cell>
        </row>
        <row r="42">
          <cell r="D42" t="str">
            <v>Тукаевский муниципальный район</v>
          </cell>
        </row>
        <row r="43">
          <cell r="D43" t="str">
            <v>Тюлячинский муниципальный район</v>
          </cell>
        </row>
        <row r="44">
          <cell r="D44" t="str">
            <v>Черемшанский муниципальный район</v>
          </cell>
        </row>
        <row r="45">
          <cell r="D45" t="str">
            <v>Чистопольский муниципальный район</v>
          </cell>
        </row>
        <row r="46">
          <cell r="D46" t="str">
            <v>Ютазинский муниципальный район</v>
          </cell>
        </row>
        <row r="272">
          <cell r="B272" t="str">
            <v>Акбашское</v>
          </cell>
        </row>
        <row r="273">
          <cell r="B273" t="str">
            <v>Березовское</v>
          </cell>
        </row>
        <row r="274">
          <cell r="B274" t="str">
            <v>Большефедоровское</v>
          </cell>
        </row>
        <row r="275">
          <cell r="B275" t="str">
            <v>Бугульминский муниципальный район</v>
          </cell>
        </row>
        <row r="276">
          <cell r="B276" t="str">
            <v>Восточное</v>
          </cell>
        </row>
        <row r="277">
          <cell r="B277" t="str">
            <v>Вязовское</v>
          </cell>
        </row>
        <row r="278">
          <cell r="B278" t="str">
            <v>Город Бугульма</v>
          </cell>
        </row>
        <row r="279">
          <cell r="B279" t="str">
            <v>Зеленорощинское</v>
          </cell>
        </row>
        <row r="280">
          <cell r="B280" t="str">
            <v>Ключевское</v>
          </cell>
        </row>
        <row r="281">
          <cell r="B281" t="str">
            <v>Кудашевское</v>
          </cell>
        </row>
        <row r="282">
          <cell r="B282" t="str">
            <v>Малобугульминское</v>
          </cell>
        </row>
        <row r="283">
          <cell r="B283" t="str">
            <v>Наратлинское</v>
          </cell>
        </row>
        <row r="284">
          <cell r="B284" t="str">
            <v>Новоалександровское</v>
          </cell>
        </row>
        <row r="285">
          <cell r="B285" t="str">
            <v>Новосумароковское</v>
          </cell>
        </row>
        <row r="286">
          <cell r="B286" t="str">
            <v>Петровское</v>
          </cell>
        </row>
        <row r="287">
          <cell r="B287" t="str">
            <v>Подгорненское</v>
          </cell>
        </row>
        <row r="288">
          <cell r="B288" t="str">
            <v>Спасское</v>
          </cell>
        </row>
        <row r="289">
          <cell r="B289" t="str">
            <v>Староисаковское</v>
          </cell>
        </row>
        <row r="290">
          <cell r="B290" t="str">
            <v>Татарско-Дымское</v>
          </cell>
        </row>
        <row r="291">
          <cell r="B291" t="str">
            <v>поселок городского типа Карабаш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A19" workbookViewId="0">
      <selection activeCell="M25" sqref="M25"/>
    </sheetView>
  </sheetViews>
  <sheetFormatPr defaultRowHeight="15" x14ac:dyDescent="0.25"/>
  <cols>
    <col min="2" max="2" width="71.85546875" bestFit="1" customWidth="1"/>
    <col min="4" max="4" width="5.5703125" bestFit="1" customWidth="1"/>
    <col min="5" max="6" width="9" bestFit="1" customWidth="1"/>
  </cols>
  <sheetData>
    <row r="1" spans="1:8" x14ac:dyDescent="0.25">
      <c r="A1" s="1"/>
      <c r="B1" s="2"/>
      <c r="C1" s="2"/>
      <c r="D1" s="2"/>
      <c r="E1" s="2"/>
      <c r="F1" s="2"/>
      <c r="G1" s="116" t="str">
        <f>version</f>
        <v>Версия 1.0</v>
      </c>
      <c r="H1" s="117"/>
    </row>
    <row r="2" spans="1:8" ht="48" customHeight="1" thickBot="1" x14ac:dyDescent="0.3">
      <c r="A2" s="3"/>
      <c r="B2" s="118" t="s">
        <v>0</v>
      </c>
      <c r="C2" s="119"/>
      <c r="D2" s="119"/>
      <c r="E2" s="119"/>
      <c r="F2" s="120"/>
      <c r="G2" s="4"/>
      <c r="H2" s="5"/>
    </row>
    <row r="3" spans="1:8" x14ac:dyDescent="0.25">
      <c r="A3" s="3"/>
      <c r="B3" s="6"/>
      <c r="C3" s="7"/>
      <c r="D3" s="7"/>
      <c r="E3" s="7"/>
      <c r="F3" s="7"/>
      <c r="G3" s="7"/>
      <c r="H3" s="8"/>
    </row>
    <row r="4" spans="1:8" x14ac:dyDescent="0.25">
      <c r="A4" s="3"/>
      <c r="B4" s="121" t="s">
        <v>1</v>
      </c>
      <c r="C4" s="122"/>
      <c r="D4" s="122"/>
      <c r="E4" s="122"/>
      <c r="F4" s="123"/>
      <c r="G4" s="7"/>
      <c r="H4" s="8"/>
    </row>
    <row r="5" spans="1:8" ht="40.5" customHeight="1" x14ac:dyDescent="0.25">
      <c r="A5" s="3"/>
      <c r="B5" s="124" t="s">
        <v>2</v>
      </c>
      <c r="C5" s="125"/>
      <c r="D5" s="125"/>
      <c r="E5" s="125"/>
      <c r="F5" s="126"/>
      <c r="G5" s="7"/>
      <c r="H5" s="8"/>
    </row>
    <row r="6" spans="1:8" ht="40.5" customHeight="1" thickBot="1" x14ac:dyDescent="0.3">
      <c r="A6" s="3"/>
      <c r="B6" s="127" t="s">
        <v>3</v>
      </c>
      <c r="C6" s="128"/>
      <c r="D6" s="129" t="s">
        <v>4</v>
      </c>
      <c r="E6" s="129"/>
      <c r="F6" s="106"/>
      <c r="G6" s="7"/>
      <c r="H6" s="8"/>
    </row>
    <row r="7" spans="1:8" ht="40.5" customHeight="1" thickBot="1" x14ac:dyDescent="0.3">
      <c r="A7" s="3"/>
      <c r="B7" s="107" t="s">
        <v>5</v>
      </c>
      <c r="C7" s="107"/>
      <c r="D7" s="9">
        <v>2015</v>
      </c>
      <c r="E7" s="10" t="s">
        <v>6</v>
      </c>
      <c r="F7" s="108"/>
      <c r="G7" s="108"/>
      <c r="H7" s="109"/>
    </row>
    <row r="8" spans="1:8" ht="15" customHeight="1" x14ac:dyDescent="0.25">
      <c r="A8" s="3"/>
      <c r="B8" s="110"/>
      <c r="C8" s="110"/>
      <c r="D8" s="11" t="s">
        <v>7</v>
      </c>
      <c r="E8" s="11" t="s">
        <v>8</v>
      </c>
      <c r="F8" s="12"/>
      <c r="G8" s="7"/>
      <c r="H8" s="8"/>
    </row>
    <row r="9" spans="1:8" ht="60" customHeight="1" x14ac:dyDescent="0.25">
      <c r="A9" s="3"/>
      <c r="B9" s="13" t="s">
        <v>9</v>
      </c>
      <c r="C9" s="111" t="s">
        <v>10</v>
      </c>
      <c r="D9" s="112"/>
      <c r="E9" s="113" t="s">
        <v>11</v>
      </c>
      <c r="F9" s="113"/>
      <c r="G9" s="7"/>
      <c r="H9" s="8"/>
    </row>
    <row r="10" spans="1:8" ht="40.5" customHeight="1" thickBot="1" x14ac:dyDescent="0.3">
      <c r="A10" s="3"/>
      <c r="B10" s="14" t="s">
        <v>12</v>
      </c>
      <c r="C10" s="114" t="s">
        <v>13</v>
      </c>
      <c r="D10" s="115"/>
      <c r="E10" s="15" t="s">
        <v>14</v>
      </c>
      <c r="F10" s="16" t="s">
        <v>15</v>
      </c>
      <c r="G10" s="7"/>
      <c r="H10" s="8"/>
    </row>
    <row r="11" spans="1:8" ht="8.25" customHeight="1" x14ac:dyDescent="0.25">
      <c r="A11" s="3"/>
      <c r="B11" s="94"/>
      <c r="C11" s="95"/>
      <c r="D11" s="95"/>
      <c r="E11" s="95"/>
      <c r="F11" s="96"/>
      <c r="G11" s="7"/>
      <c r="H11" s="8"/>
    </row>
    <row r="12" spans="1:8" ht="40.5" customHeight="1" x14ac:dyDescent="0.25">
      <c r="A12" s="3"/>
      <c r="B12" s="17" t="s">
        <v>16</v>
      </c>
      <c r="C12" s="97" t="s">
        <v>17</v>
      </c>
      <c r="D12" s="97"/>
      <c r="E12" s="18" t="s">
        <v>18</v>
      </c>
      <c r="F12" s="19" t="s">
        <v>19</v>
      </c>
      <c r="G12" s="7"/>
      <c r="H12" s="8"/>
    </row>
    <row r="13" spans="1:8" ht="40.5" customHeight="1" thickBot="1" x14ac:dyDescent="0.3">
      <c r="A13" s="3"/>
      <c r="B13" s="20" t="s">
        <v>20</v>
      </c>
      <c r="C13" s="98" t="s">
        <v>21</v>
      </c>
      <c r="D13" s="98"/>
      <c r="E13" s="21" t="s">
        <v>22</v>
      </c>
      <c r="F13" s="22" t="s">
        <v>23</v>
      </c>
      <c r="G13" s="7"/>
      <c r="H13" s="8"/>
    </row>
    <row r="14" spans="1:8" ht="40.5" customHeight="1" x14ac:dyDescent="0.25">
      <c r="A14" s="3"/>
      <c r="B14" s="99" t="s">
        <v>24</v>
      </c>
      <c r="C14" s="97"/>
      <c r="D14" s="100"/>
      <c r="E14" s="101" t="s">
        <v>25</v>
      </c>
      <c r="F14" s="102"/>
      <c r="G14" s="102"/>
      <c r="H14" s="103"/>
    </row>
    <row r="15" spans="1:8" ht="40.5" customHeight="1" thickBot="1" x14ac:dyDescent="0.3">
      <c r="A15" s="3"/>
      <c r="B15" s="104" t="s">
        <v>26</v>
      </c>
      <c r="C15" s="105"/>
      <c r="D15" s="106"/>
      <c r="E15" s="101"/>
      <c r="F15" s="102"/>
      <c r="G15" s="102"/>
      <c r="H15" s="103"/>
    </row>
    <row r="16" spans="1:8" ht="9.75" customHeight="1" x14ac:dyDescent="0.25">
      <c r="A16" s="3"/>
      <c r="B16" s="7"/>
      <c r="C16" s="7"/>
      <c r="D16" s="7"/>
      <c r="E16" s="7"/>
      <c r="F16" s="7"/>
      <c r="G16" s="7"/>
      <c r="H16" s="8"/>
    </row>
    <row r="17" spans="1:8" ht="40.5" customHeight="1" x14ac:dyDescent="0.25">
      <c r="A17" s="3"/>
      <c r="B17" s="83" t="s">
        <v>27</v>
      </c>
      <c r="C17" s="84"/>
      <c r="D17" s="85"/>
      <c r="E17" s="86" t="s">
        <v>28</v>
      </c>
      <c r="F17" s="87"/>
      <c r="G17" s="88"/>
      <c r="H17" s="8"/>
    </row>
    <row r="18" spans="1:8" ht="40.5" customHeight="1" x14ac:dyDescent="0.25">
      <c r="A18" s="3"/>
      <c r="B18" s="83" t="s">
        <v>29</v>
      </c>
      <c r="C18" s="84" t="s">
        <v>30</v>
      </c>
      <c r="D18" s="85"/>
      <c r="E18" s="93" t="s">
        <v>31</v>
      </c>
      <c r="F18" s="91"/>
      <c r="G18" s="92"/>
      <c r="H18" s="8"/>
    </row>
    <row r="19" spans="1:8" ht="40.5" customHeight="1" x14ac:dyDescent="0.25">
      <c r="A19" s="3"/>
      <c r="B19" s="83"/>
      <c r="C19" s="84" t="s">
        <v>32</v>
      </c>
      <c r="D19" s="85"/>
      <c r="E19" s="93" t="s">
        <v>33</v>
      </c>
      <c r="F19" s="91"/>
      <c r="G19" s="92"/>
      <c r="H19" s="8"/>
    </row>
    <row r="20" spans="1:8" ht="40.5" customHeight="1" x14ac:dyDescent="0.25">
      <c r="A20" s="3"/>
      <c r="B20" s="83"/>
      <c r="C20" s="84" t="s">
        <v>34</v>
      </c>
      <c r="D20" s="85"/>
      <c r="E20" s="93" t="s">
        <v>35</v>
      </c>
      <c r="F20" s="91"/>
      <c r="G20" s="92"/>
      <c r="H20" s="8"/>
    </row>
    <row r="21" spans="1:8" ht="40.5" customHeight="1" thickBot="1" x14ac:dyDescent="0.3">
      <c r="A21" s="3"/>
      <c r="B21" s="89"/>
      <c r="C21" s="73" t="s">
        <v>36</v>
      </c>
      <c r="D21" s="74"/>
      <c r="E21" s="80" t="s">
        <v>37</v>
      </c>
      <c r="F21" s="81"/>
      <c r="G21" s="82"/>
      <c r="H21" s="8"/>
    </row>
    <row r="22" spans="1:8" ht="11.25" customHeight="1" x14ac:dyDescent="0.25">
      <c r="A22" s="3"/>
      <c r="B22" s="23"/>
      <c r="C22" s="23"/>
      <c r="D22" s="23"/>
      <c r="E22" s="24"/>
      <c r="F22" s="24"/>
      <c r="G22" s="24"/>
      <c r="H22" s="8"/>
    </row>
    <row r="23" spans="1:8" ht="40.5" customHeight="1" x14ac:dyDescent="0.25">
      <c r="A23" s="3"/>
      <c r="B23" s="83" t="s">
        <v>27</v>
      </c>
      <c r="C23" s="84"/>
      <c r="D23" s="85"/>
      <c r="E23" s="86" t="s">
        <v>38</v>
      </c>
      <c r="F23" s="87"/>
      <c r="G23" s="88"/>
      <c r="H23" s="8"/>
    </row>
    <row r="24" spans="1:8" ht="40.5" customHeight="1" x14ac:dyDescent="0.25">
      <c r="A24" s="3"/>
      <c r="B24" s="83" t="s">
        <v>39</v>
      </c>
      <c r="C24" s="84" t="s">
        <v>30</v>
      </c>
      <c r="D24" s="85"/>
      <c r="E24" s="90" t="s">
        <v>40</v>
      </c>
      <c r="F24" s="91"/>
      <c r="G24" s="92"/>
      <c r="H24" s="8"/>
    </row>
    <row r="25" spans="1:8" ht="40.5" customHeight="1" x14ac:dyDescent="0.25">
      <c r="A25" s="3"/>
      <c r="B25" s="83"/>
      <c r="C25" s="84" t="s">
        <v>32</v>
      </c>
      <c r="D25" s="85"/>
      <c r="E25" s="90" t="s">
        <v>41</v>
      </c>
      <c r="F25" s="91"/>
      <c r="G25" s="92"/>
      <c r="H25" s="8"/>
    </row>
    <row r="26" spans="1:8" ht="40.5" customHeight="1" x14ac:dyDescent="0.25">
      <c r="A26" s="3"/>
      <c r="B26" s="83"/>
      <c r="C26" s="84" t="s">
        <v>34</v>
      </c>
      <c r="D26" s="85"/>
      <c r="E26" s="90" t="s">
        <v>42</v>
      </c>
      <c r="F26" s="91"/>
      <c r="G26" s="92"/>
      <c r="H26" s="8"/>
    </row>
    <row r="27" spans="1:8" ht="40.5" customHeight="1" thickBot="1" x14ac:dyDescent="0.3">
      <c r="A27" s="3"/>
      <c r="B27" s="89"/>
      <c r="C27" s="73" t="s">
        <v>36</v>
      </c>
      <c r="D27" s="74"/>
      <c r="E27" s="75" t="s">
        <v>43</v>
      </c>
      <c r="F27" s="76"/>
      <c r="G27" s="77"/>
      <c r="H27" s="8"/>
    </row>
    <row r="28" spans="1:8" ht="9.75" customHeight="1" x14ac:dyDescent="0.25">
      <c r="A28" s="3"/>
      <c r="B28" s="7"/>
      <c r="C28" s="7"/>
      <c r="D28" s="7"/>
      <c r="E28" s="7"/>
      <c r="F28" s="7"/>
      <c r="G28" s="7"/>
      <c r="H28" s="8"/>
    </row>
    <row r="29" spans="1:8" ht="40.5" customHeight="1" thickBot="1" x14ac:dyDescent="0.3">
      <c r="A29" s="3"/>
      <c r="B29" s="78" t="s">
        <v>44</v>
      </c>
      <c r="C29" s="79"/>
      <c r="D29" s="25" t="s">
        <v>45</v>
      </c>
      <c r="E29" s="7"/>
      <c r="F29" s="7"/>
      <c r="G29" s="7"/>
      <c r="H29" s="8"/>
    </row>
    <row r="30" spans="1:8" ht="11.25" customHeight="1" x14ac:dyDescent="0.25">
      <c r="A30" s="26"/>
      <c r="B30" s="27"/>
      <c r="C30" s="27"/>
      <c r="D30" s="27"/>
      <c r="E30" s="27"/>
      <c r="F30" s="27"/>
      <c r="G30" s="27"/>
      <c r="H30" s="28"/>
    </row>
  </sheetData>
  <protectedRanges>
    <protectedRange sqref="B13" name="Диапазон1"/>
  </protectedRanges>
  <mergeCells count="41">
    <mergeCell ref="C10:D10"/>
    <mergeCell ref="G1:H1"/>
    <mergeCell ref="B2:F2"/>
    <mergeCell ref="B4:F4"/>
    <mergeCell ref="B5:F5"/>
    <mergeCell ref="B6:C6"/>
    <mergeCell ref="D6:F6"/>
    <mergeCell ref="B7:C7"/>
    <mergeCell ref="F7:H7"/>
    <mergeCell ref="B8:C8"/>
    <mergeCell ref="C9:D9"/>
    <mergeCell ref="E9:F9"/>
    <mergeCell ref="B11:F11"/>
    <mergeCell ref="C12:D12"/>
    <mergeCell ref="C13:D13"/>
    <mergeCell ref="B14:D14"/>
    <mergeCell ref="E14:H15"/>
    <mergeCell ref="B15:D15"/>
    <mergeCell ref="B17:D17"/>
    <mergeCell ref="E17:G17"/>
    <mergeCell ref="B18:B21"/>
    <mergeCell ref="C18:D18"/>
    <mergeCell ref="E18:G18"/>
    <mergeCell ref="C19:D19"/>
    <mergeCell ref="E19:G19"/>
    <mergeCell ref="C20:D20"/>
    <mergeCell ref="E20:G20"/>
    <mergeCell ref="C21:D21"/>
    <mergeCell ref="C27:D27"/>
    <mergeCell ref="E27:G27"/>
    <mergeCell ref="B29:C29"/>
    <mergeCell ref="E21:G21"/>
    <mergeCell ref="B23:D23"/>
    <mergeCell ref="E23:G23"/>
    <mergeCell ref="B24:B27"/>
    <mergeCell ref="C24:D24"/>
    <mergeCell ref="E24:G24"/>
    <mergeCell ref="C25:D25"/>
    <mergeCell ref="E25:G25"/>
    <mergeCell ref="C26:D26"/>
    <mergeCell ref="E26:G26"/>
  </mergeCells>
  <dataValidations count="10">
    <dataValidation type="list" showInputMessage="1" showErrorMessage="1" errorTitle="Внимание" error="Пожалуйста, выберите МО из списка" sqref="C10:D10">
      <formula1>MO_LIST_14</formula1>
    </dataValidation>
    <dataValidation type="list" allowBlank="1" showInputMessage="1" showErrorMessage="1" errorTitle="Ошибка" error="Необходимо выбрать значение из списка!" promptTitle="Ввод" prompt="Необходимо выбрать значение из списка" sqref="E7">
      <formula1>spr_kvartal</formula1>
    </dataValidation>
    <dataValidation type="list" allowBlank="1" showInputMessage="1" showErrorMessage="1" errorTitle="Ошибка" error="Необходимо выбрать значение из списка!" promptTitle="Ввод" prompt="Необходимо выбрать значение из списка" sqref="D7">
      <formula1>spr_year</formula1>
    </dataValidation>
    <dataValidation type="list" allowBlank="1" showInputMessage="1" showErrorMessage="1" errorTitle="Ошибка!" error="Выберите значение МР из списка!" sqref="C9:D9">
      <formula1>MR_LIST</formula1>
    </dataValidation>
    <dataValidation errorStyle="warning" allowBlank="1" showInputMessage="1" showErrorMessage="1" errorTitle="Подтверждение!" error="Внимание! _x000a_Вы ввели значение отсутствующее в списке. Пожалуйста, подтвердите свое действие или выберите значение из списка." sqref="F10"/>
    <dataValidation type="textLength" operator="equal" allowBlank="1" showInputMessage="1" showErrorMessage="1" errorTitle="Ошибка" error="КПП должен содержать 9 символов!" sqref="F13">
      <formula1>9</formula1>
    </dataValidation>
    <dataValidation type="textLength" allowBlank="1" showInputMessage="1" showErrorMessage="1" errorTitle="Ошибка" error="ИНН должен содержать 10-12 символов!" sqref="E13">
      <formula1>10</formula1>
      <formula2>12</formula2>
    </dataValidation>
    <dataValidation type="list" allowBlank="1" showInputMessage="1" showErrorMessage="1" sqref="B15:D15">
      <formula1>VD</formula1>
    </dataValidation>
    <dataValidation type="list" errorStyle="warning" allowBlank="1" showInputMessage="1" showErrorMessage="1" errorTitle="Предупреждение" error="Внимание! _x000a_Вы ввели дополнительное значение в список организационно-правовых форм. Пожалуйста, подтвердите свое действие или выберите значение из списка." promptTitle="Выбор" prompt="Выберите организационно-правовую форму. Если её нет в списке, внесите наименование непосредственно в ячейку." sqref="B13">
      <formula1>SCOPE_FORMS</formula1>
    </dataValidation>
    <dataValidation type="list" allowBlank="1" showInputMessage="1" showErrorMessage="1" sqref="D29">
      <formula1>SCOPE_YN</formula1>
    </dataValidation>
  </dataValidations>
  <pageMargins left="0.70866141732283472" right="0.70866141732283472" top="0.74803149606299213" bottom="0.74803149606299213" header="0.31496062992125984" footer="0.31496062992125984"/>
  <pageSetup paperSize="9" scale="99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topLeftCell="A40" workbookViewId="0">
      <selection activeCell="S14" sqref="S14"/>
    </sheetView>
  </sheetViews>
  <sheetFormatPr defaultRowHeight="15" x14ac:dyDescent="0.25"/>
  <cols>
    <col min="1" max="1" width="8.5703125" bestFit="1" customWidth="1"/>
    <col min="2" max="2" width="25.5703125" bestFit="1" customWidth="1"/>
    <col min="3" max="13" width="10.7109375" customWidth="1"/>
    <col min="14" max="14" width="25.5703125" bestFit="1" customWidth="1"/>
    <col min="15" max="15" width="30.28515625" bestFit="1" customWidth="1"/>
  </cols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9"/>
      <c r="O1" s="145" t="s">
        <v>46</v>
      </c>
    </row>
    <row r="2" spans="1:15" x14ac:dyDescent="0.25">
      <c r="A2" s="3"/>
      <c r="B2" s="147" t="s">
        <v>47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6"/>
    </row>
    <row r="3" spans="1:15" x14ac:dyDescent="0.25">
      <c r="A3" s="3"/>
      <c r="B3" s="150" t="str">
        <f>region_name</f>
        <v>Республика Татарстан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2"/>
      <c r="O3" s="146"/>
    </row>
    <row r="4" spans="1:15" ht="15.75" thickBot="1" x14ac:dyDescent="0.3">
      <c r="A4" s="3"/>
      <c r="B4" s="153" t="str">
        <f>IF([1]Справочники!C7=0,"Не определено",[1]Справочники!C7)</f>
        <v>Не определено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5"/>
      <c r="O4" s="146"/>
    </row>
    <row r="5" spans="1:15" x14ac:dyDescent="0.25">
      <c r="A5" s="3"/>
      <c r="B5" s="156" t="s">
        <v>48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8"/>
    </row>
    <row r="6" spans="1:15" x14ac:dyDescent="0.25">
      <c r="A6" s="3"/>
      <c r="B6" s="157" t="s">
        <v>49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8"/>
    </row>
    <row r="7" spans="1:15" ht="15" customHeight="1" x14ac:dyDescent="0.25">
      <c r="A7" s="3"/>
      <c r="B7" s="137" t="s">
        <v>50</v>
      </c>
      <c r="C7" s="139" t="s">
        <v>87</v>
      </c>
      <c r="D7" s="140" t="s">
        <v>88</v>
      </c>
      <c r="E7" s="141"/>
      <c r="F7" s="141"/>
      <c r="G7" s="141"/>
      <c r="H7" s="141"/>
      <c r="I7" s="141"/>
      <c r="J7" s="141"/>
      <c r="K7" s="141"/>
      <c r="L7" s="141"/>
      <c r="M7" s="142"/>
      <c r="N7" s="7"/>
      <c r="O7" s="8"/>
    </row>
    <row r="8" spans="1:15" x14ac:dyDescent="0.25">
      <c r="A8" s="3"/>
      <c r="B8" s="138"/>
      <c r="C8" s="135"/>
      <c r="D8" s="143" t="s">
        <v>51</v>
      </c>
      <c r="E8" s="135"/>
      <c r="F8" s="135"/>
      <c r="G8" s="135"/>
      <c r="H8" s="135"/>
      <c r="I8" s="135" t="s">
        <v>52</v>
      </c>
      <c r="J8" s="135"/>
      <c r="K8" s="135"/>
      <c r="L8" s="135"/>
      <c r="M8" s="144"/>
      <c r="N8" s="7"/>
      <c r="O8" s="8"/>
    </row>
    <row r="9" spans="1:15" x14ac:dyDescent="0.25">
      <c r="A9" s="3"/>
      <c r="B9" s="138"/>
      <c r="C9" s="135"/>
      <c r="D9" s="30" t="s">
        <v>49</v>
      </c>
      <c r="E9" s="31" t="s">
        <v>53</v>
      </c>
      <c r="F9" s="31" t="s">
        <v>54</v>
      </c>
      <c r="G9" s="31" t="s">
        <v>55</v>
      </c>
      <c r="H9" s="31" t="s">
        <v>56</v>
      </c>
      <c r="I9" s="31" t="s">
        <v>49</v>
      </c>
      <c r="J9" s="31" t="s">
        <v>53</v>
      </c>
      <c r="K9" s="31" t="s">
        <v>54</v>
      </c>
      <c r="L9" s="31" t="s">
        <v>55</v>
      </c>
      <c r="M9" s="32" t="s">
        <v>56</v>
      </c>
      <c r="N9" s="7"/>
      <c r="O9" s="8"/>
    </row>
    <row r="10" spans="1:15" x14ac:dyDescent="0.25">
      <c r="A10" s="33"/>
      <c r="B10" s="34" t="s">
        <v>57</v>
      </c>
      <c r="C10" s="35">
        <v>1</v>
      </c>
      <c r="D10" s="36">
        <v>2</v>
      </c>
      <c r="E10" s="35" t="s">
        <v>58</v>
      </c>
      <c r="F10" s="35" t="s">
        <v>59</v>
      </c>
      <c r="G10" s="35" t="s">
        <v>60</v>
      </c>
      <c r="H10" s="35" t="s">
        <v>61</v>
      </c>
      <c r="I10" s="35" t="s">
        <v>62</v>
      </c>
      <c r="J10" s="35" t="s">
        <v>63</v>
      </c>
      <c r="K10" s="35" t="s">
        <v>64</v>
      </c>
      <c r="L10" s="35" t="s">
        <v>65</v>
      </c>
      <c r="M10" s="37" t="s">
        <v>66</v>
      </c>
      <c r="N10" s="38"/>
      <c r="O10" s="39"/>
    </row>
    <row r="11" spans="1:15" x14ac:dyDescent="0.25">
      <c r="A11" s="33"/>
      <c r="B11" s="40" t="s">
        <v>49</v>
      </c>
      <c r="C11" s="41">
        <f t="shared" ref="C11:M11" ca="1" si="0">SUM(C12:C19)</f>
        <v>23406.6</v>
      </c>
      <c r="D11" s="42">
        <f t="shared" ca="1" si="0"/>
        <v>23678.929999999997</v>
      </c>
      <c r="E11" s="43">
        <f t="shared" ca="1" si="0"/>
        <v>0</v>
      </c>
      <c r="F11" s="43">
        <f t="shared" ca="1" si="0"/>
        <v>0</v>
      </c>
      <c r="G11" s="43">
        <f t="shared" ca="1" si="0"/>
        <v>0</v>
      </c>
      <c r="H11" s="43">
        <f t="shared" ca="1" si="0"/>
        <v>23678.929999999997</v>
      </c>
      <c r="I11" s="43">
        <f t="shared" ca="1" si="0"/>
        <v>23678.929999999997</v>
      </c>
      <c r="J11" s="43">
        <f t="shared" ca="1" si="0"/>
        <v>0</v>
      </c>
      <c r="K11" s="43">
        <f t="shared" ca="1" si="0"/>
        <v>0</v>
      </c>
      <c r="L11" s="43">
        <f t="shared" ca="1" si="0"/>
        <v>0</v>
      </c>
      <c r="M11" s="44">
        <f t="shared" ca="1" si="0"/>
        <v>23678.929999999997</v>
      </c>
      <c r="N11" s="7"/>
      <c r="O11" s="39"/>
    </row>
    <row r="12" spans="1:15" x14ac:dyDescent="0.25">
      <c r="A12" s="3"/>
      <c r="B12" s="45" t="s">
        <v>67</v>
      </c>
      <c r="C12" s="46">
        <f t="array" aca="1" ref="C12" ca="1">SUM(IF($E12=$Q$39:$Q$75,C$39:C$75,0))</f>
        <v>0</v>
      </c>
      <c r="D12" s="47">
        <f t="shared" ref="D12:D17" ca="1" si="1">E12+F12+G12+H12</f>
        <v>0</v>
      </c>
      <c r="E12" s="46">
        <f t="array" aca="1" ref="E12" ca="1">SUM(IF($E12=$Q$39:$Q$75,E$39:E$75,0))</f>
        <v>0</v>
      </c>
      <c r="F12" s="46">
        <f t="array" aca="1" ref="F12" ca="1">SUM(IF($E12=$Q$39:$Q$75,F$39:F$75,0))</f>
        <v>0</v>
      </c>
      <c r="G12" s="46">
        <f t="array" aca="1" ref="G12" ca="1">SUM(IF($E12=$Q$39:$Q$75,G$39:G$75,0))</f>
        <v>0</v>
      </c>
      <c r="H12" s="46">
        <f t="array" aca="1" ref="H12" ca="1">SUM(IF($E12=$Q$39:$Q$75,H$39:H$75,0))</f>
        <v>0</v>
      </c>
      <c r="I12" s="46">
        <f t="shared" ref="I12:I17" ca="1" si="2">J12+K12+L12+M12</f>
        <v>0</v>
      </c>
      <c r="J12" s="46">
        <f t="array" aca="1" ref="J12" ca="1">SUM(IF($E12=$Q$39:$Q$75,J$39:J$75,0))</f>
        <v>0</v>
      </c>
      <c r="K12" s="46">
        <f t="array" aca="1" ref="K12" ca="1">SUM(IF($E12=$Q$39:$Q$75,K$39:K$75,0))</f>
        <v>0</v>
      </c>
      <c r="L12" s="46">
        <f t="array" aca="1" ref="L12" ca="1">SUM(IF($E12=$Q$39:$Q$75,L$39:L$75,0))</f>
        <v>0</v>
      </c>
      <c r="M12" s="48">
        <f t="array" aca="1" ref="M12" ca="1">SUM(IF($E12=$Q$39:$Q$75,M$39:M$75,0))</f>
        <v>0</v>
      </c>
      <c r="N12" s="7"/>
      <c r="O12" s="8"/>
    </row>
    <row r="13" spans="1:15" x14ac:dyDescent="0.25">
      <c r="A13" s="3"/>
      <c r="B13" s="45" t="s">
        <v>68</v>
      </c>
      <c r="C13" s="46">
        <f t="array" aca="1" ref="C13" ca="1">SUM(IF($E13=$Q$39:$Q$75,C$39:C$75,0))</f>
        <v>20313</v>
      </c>
      <c r="D13" s="47">
        <f t="shared" ca="1" si="1"/>
        <v>20524.129999999997</v>
      </c>
      <c r="E13" s="46">
        <f t="array" aca="1" ref="E13" ca="1">SUM(IF($E13=$Q$39:$Q$75,E$39:E$75,0))</f>
        <v>0</v>
      </c>
      <c r="F13" s="46">
        <f t="array" aca="1" ref="F13" ca="1">SUM(IF($E13=$Q$39:$Q$75,F$39:F$75,0))</f>
        <v>0</v>
      </c>
      <c r="G13" s="46">
        <f t="array" aca="1" ref="G13" ca="1">SUM(IF($E13=$Q$39:$Q$75,G$39:G$75,0))</f>
        <v>0</v>
      </c>
      <c r="H13" s="46">
        <f t="array" aca="1" ref="H13" ca="1">SUM(IF($E13=$Q$39:$Q$75,H$39:H$75,0))</f>
        <v>20524.129999999997</v>
      </c>
      <c r="I13" s="46">
        <f t="shared" ca="1" si="2"/>
        <v>20524.129999999997</v>
      </c>
      <c r="J13" s="46">
        <f t="array" aca="1" ref="J13" ca="1">SUM(IF($E13=$Q$39:$Q$75,J$39:J$75,0))</f>
        <v>0</v>
      </c>
      <c r="K13" s="46">
        <f t="array" aca="1" ref="K13" ca="1">SUM(IF($E13=$Q$39:$Q$75,K$39:K$75,0))</f>
        <v>0</v>
      </c>
      <c r="L13" s="46">
        <f t="array" aca="1" ref="L13" ca="1">SUM(IF($E13=$Q$39:$Q$75,L$39:L$75,0))</f>
        <v>0</v>
      </c>
      <c r="M13" s="48">
        <f t="array" aca="1" ref="M13" ca="1">SUM(IF($E13=$Q$39:$Q$75,M$39:M$75,0))</f>
        <v>20524.129999999997</v>
      </c>
      <c r="N13" s="7"/>
      <c r="O13" s="8"/>
    </row>
    <row r="14" spans="1:15" x14ac:dyDescent="0.25">
      <c r="A14" s="3"/>
      <c r="B14" s="45" t="s">
        <v>69</v>
      </c>
      <c r="C14" s="46">
        <f t="array" aca="1" ref="C14" ca="1">SUM(IF($E14=$Q$39:$Q$75,C$39:C$75,0))</f>
        <v>0</v>
      </c>
      <c r="D14" s="47">
        <f t="shared" ca="1" si="1"/>
        <v>0</v>
      </c>
      <c r="E14" s="46">
        <f t="array" aca="1" ref="E14" ca="1">SUM(IF($E14=$Q$39:$Q$75,E$39:E$75,0))</f>
        <v>0</v>
      </c>
      <c r="F14" s="46">
        <f t="array" aca="1" ref="F14" ca="1">SUM(IF($E14=$Q$39:$Q$75,F$39:F$75,0))</f>
        <v>0</v>
      </c>
      <c r="G14" s="46">
        <f t="array" aca="1" ref="G14" ca="1">SUM(IF($E14=$Q$39:$Q$75,G$39:G$75,0))</f>
        <v>0</v>
      </c>
      <c r="H14" s="46">
        <f t="array" aca="1" ref="H14" ca="1">SUM(IF($E14=$Q$39:$Q$75,H$39:H$75,0))</f>
        <v>0</v>
      </c>
      <c r="I14" s="46">
        <f t="shared" ca="1" si="2"/>
        <v>0</v>
      </c>
      <c r="J14" s="46">
        <f t="array" aca="1" ref="J14" ca="1">SUM(IF($E14=$Q$39:$Q$75,J$39:J$75,0))</f>
        <v>0</v>
      </c>
      <c r="K14" s="46">
        <f t="array" aca="1" ref="K14" ca="1">SUM(IF($E14=$Q$39:$Q$75,K$39:K$75,0))</f>
        <v>0</v>
      </c>
      <c r="L14" s="46">
        <f t="array" aca="1" ref="L14" ca="1">SUM(IF($E14=$Q$39:$Q$75,L$39:L$75,0))</f>
        <v>0</v>
      </c>
      <c r="M14" s="48">
        <f t="array" aca="1" ref="M14" ca="1">SUM(IF($E14=$Q$39:$Q$75,M$39:M$75,0))</f>
        <v>0</v>
      </c>
      <c r="N14" s="7"/>
      <c r="O14" s="8"/>
    </row>
    <row r="15" spans="1:15" x14ac:dyDescent="0.25">
      <c r="A15" s="3"/>
      <c r="B15" s="45" t="s">
        <v>70</v>
      </c>
      <c r="C15" s="46">
        <f t="array" aca="1" ref="C15" ca="1">SUM(IF($E15=$Q$39:$Q$75,C$39:C$75,0))</f>
        <v>0</v>
      </c>
      <c r="D15" s="47">
        <f t="shared" ca="1" si="1"/>
        <v>0</v>
      </c>
      <c r="E15" s="46">
        <f t="array" aca="1" ref="E15" ca="1">SUM(IF($E15=$Q$39:$Q$75,E$39:E$75,0))</f>
        <v>0</v>
      </c>
      <c r="F15" s="46">
        <f t="array" aca="1" ref="F15" ca="1">SUM(IF($E15=$Q$39:$Q$75,F$39:F$75,0))</f>
        <v>0</v>
      </c>
      <c r="G15" s="46">
        <f t="array" aca="1" ref="G15" ca="1">SUM(IF($E15=$Q$39:$Q$75,G$39:G$75,0))</f>
        <v>0</v>
      </c>
      <c r="H15" s="46">
        <f t="array" aca="1" ref="H15" ca="1">SUM(IF($E15=$Q$39:$Q$75,H$39:H$75,0))</f>
        <v>0</v>
      </c>
      <c r="I15" s="46">
        <f t="shared" ca="1" si="2"/>
        <v>0</v>
      </c>
      <c r="J15" s="46">
        <f t="array" aca="1" ref="J15" ca="1">SUM(IF($E15=$Q$39:$Q$75,J$39:J$75,0))</f>
        <v>0</v>
      </c>
      <c r="K15" s="46">
        <f t="array" aca="1" ref="K15" ca="1">SUM(IF($E15=$Q$39:$Q$75,K$39:K$75,0))</f>
        <v>0</v>
      </c>
      <c r="L15" s="46">
        <f t="array" aca="1" ref="L15" ca="1">SUM(IF($E15=$Q$39:$Q$75,L$39:L$75,0))</f>
        <v>0</v>
      </c>
      <c r="M15" s="48">
        <f t="array" aca="1" ref="M15" ca="1">SUM(IF($E15=$Q$39:$Q$75,M$39:M$75,0))</f>
        <v>0</v>
      </c>
      <c r="N15" s="7"/>
      <c r="O15" s="8"/>
    </row>
    <row r="16" spans="1:15" x14ac:dyDescent="0.25">
      <c r="A16" s="3"/>
      <c r="B16" s="45" t="s">
        <v>71</v>
      </c>
      <c r="C16" s="46">
        <f t="array" aca="1" ref="C16" ca="1">SUM(IF($E16=$Q$39:$Q$75,C$39:C$75,0))</f>
        <v>0</v>
      </c>
      <c r="D16" s="47">
        <f t="shared" ca="1" si="1"/>
        <v>0</v>
      </c>
      <c r="E16" s="46">
        <f t="array" aca="1" ref="E16" ca="1">SUM(IF($E16=$Q$39:$Q$75,E$39:E$75,0))</f>
        <v>0</v>
      </c>
      <c r="F16" s="46">
        <f t="array" aca="1" ref="F16" ca="1">SUM(IF($E16=$Q$39:$Q$75,F$39:F$75,0))</f>
        <v>0</v>
      </c>
      <c r="G16" s="46">
        <f t="array" aca="1" ref="G16" ca="1">SUM(IF($E16=$Q$39:$Q$75,G$39:G$75,0))</f>
        <v>0</v>
      </c>
      <c r="H16" s="46">
        <f t="array" aca="1" ref="H16" ca="1">SUM(IF($E16=$Q$39:$Q$75,H$39:H$75,0))</f>
        <v>0</v>
      </c>
      <c r="I16" s="46">
        <f t="shared" ca="1" si="2"/>
        <v>0</v>
      </c>
      <c r="J16" s="46">
        <f t="array" aca="1" ref="J16" ca="1">SUM(IF($E16=$Q$39:$Q$75,J$39:J$75,0))</f>
        <v>0</v>
      </c>
      <c r="K16" s="46">
        <f t="array" aca="1" ref="K16" ca="1">SUM(IF($E16=$Q$39:$Q$75,K$39:K$75,0))</f>
        <v>0</v>
      </c>
      <c r="L16" s="46">
        <f t="array" aca="1" ref="L16" ca="1">SUM(IF($E16=$Q$39:$Q$75,L$39:L$75,0))</f>
        <v>0</v>
      </c>
      <c r="M16" s="48">
        <f t="array" aca="1" ref="M16" ca="1">SUM(IF($E16=$Q$39:$Q$75,M$39:M$75,0))</f>
        <v>0</v>
      </c>
      <c r="N16" s="7"/>
      <c r="O16" s="8"/>
    </row>
    <row r="17" spans="1:15" x14ac:dyDescent="0.25">
      <c r="A17" s="3"/>
      <c r="B17" s="45" t="s">
        <v>72</v>
      </c>
      <c r="C17" s="46">
        <f t="array" aca="1" ref="C17" ca="1">SUM(IF($E17=$Q$39:$Q$75,C$39:C$75,0))</f>
        <v>0</v>
      </c>
      <c r="D17" s="47">
        <f t="shared" ca="1" si="1"/>
        <v>0</v>
      </c>
      <c r="E17" s="46">
        <f t="array" aca="1" ref="E17" ca="1">SUM(IF($E17=$Q$39:$Q$75,E$39:E$75,0))</f>
        <v>0</v>
      </c>
      <c r="F17" s="46">
        <f t="array" aca="1" ref="F17" ca="1">SUM(IF($E17=$Q$39:$Q$75,F$39:F$75,0))</f>
        <v>0</v>
      </c>
      <c r="G17" s="46">
        <f t="array" aca="1" ref="G17" ca="1">SUM(IF($E17=$Q$39:$Q$75,G$39:G$75,0))</f>
        <v>0</v>
      </c>
      <c r="H17" s="46">
        <f t="array" aca="1" ref="H17" ca="1">SUM(IF($E17=$Q$39:$Q$75,H$39:H$75,0))</f>
        <v>0</v>
      </c>
      <c r="I17" s="46">
        <f t="shared" ca="1" si="2"/>
        <v>0</v>
      </c>
      <c r="J17" s="46">
        <f t="array" aca="1" ref="J17" ca="1">SUM(IF($E17=$Q$39:$Q$75,J$39:J$75,0))</f>
        <v>0</v>
      </c>
      <c r="K17" s="46">
        <f t="array" aca="1" ref="K17" ca="1">SUM(IF($E17=$Q$39:$Q$75,K$39:K$75,0))</f>
        <v>0</v>
      </c>
      <c r="L17" s="46">
        <f t="array" aca="1" ref="L17" ca="1">SUM(IF($E17=$Q$39:$Q$75,L$39:L$75,0))</f>
        <v>0</v>
      </c>
      <c r="M17" s="48">
        <f t="array" aca="1" ref="M17" ca="1">SUM(IF($E17=$Q$39:$Q$75,M$39:M$75,0))</f>
        <v>0</v>
      </c>
      <c r="N17" s="7"/>
      <c r="O17" s="8"/>
    </row>
    <row r="18" spans="1:15" x14ac:dyDescent="0.25">
      <c r="A18" s="3"/>
      <c r="B18" s="49" t="s">
        <v>73</v>
      </c>
      <c r="C18" s="46">
        <f t="array" aca="1" ref="C18" ca="1">SUM(IF($E18=$Q$39:$Q$75,C$39:C$75,0))</f>
        <v>0</v>
      </c>
      <c r="D18" s="47">
        <f ca="1">E18+F18+G18+H18</f>
        <v>0</v>
      </c>
      <c r="E18" s="46">
        <f t="array" aca="1" ref="E18" ca="1">SUM(IF($E18=$Q$39:$Q$75,E$39:E$75,0))</f>
        <v>0</v>
      </c>
      <c r="F18" s="46">
        <f t="array" aca="1" ref="F18" ca="1">SUM(IF($E18=$Q$39:$Q$75,F$39:F$75,0))</f>
        <v>0</v>
      </c>
      <c r="G18" s="46">
        <f t="array" aca="1" ref="G18" ca="1">SUM(IF($E18=$Q$39:$Q$75,G$39:G$75,0))</f>
        <v>0</v>
      </c>
      <c r="H18" s="46">
        <f t="array" aca="1" ref="H18" ca="1">SUM(IF($E18=$Q$39:$Q$75,H$39:H$75,0))</f>
        <v>0</v>
      </c>
      <c r="I18" s="46">
        <f ca="1">J18+K18+L18+M18</f>
        <v>0</v>
      </c>
      <c r="J18" s="46">
        <f t="array" aca="1" ref="J18" ca="1">SUM(IF($E18=$Q$39:$Q$75,J$39:J$75,0))</f>
        <v>0</v>
      </c>
      <c r="K18" s="46">
        <f t="array" aca="1" ref="K18" ca="1">SUM(IF($E18=$Q$39:$Q$75,K$39:K$75,0))</f>
        <v>0</v>
      </c>
      <c r="L18" s="46">
        <f t="array" aca="1" ref="L18" ca="1">SUM(IF($E18=$Q$39:$Q$75,L$39:L$75,0))</f>
        <v>0</v>
      </c>
      <c r="M18" s="48">
        <f t="array" aca="1" ref="M18" ca="1">SUM(IF($E18=$Q$39:$Q$75,M$39:M$75,0))</f>
        <v>0</v>
      </c>
      <c r="N18" s="7"/>
      <c r="O18" s="8"/>
    </row>
    <row r="19" spans="1:15" ht="15.75" thickBot="1" x14ac:dyDescent="0.3">
      <c r="A19" s="3"/>
      <c r="B19" s="50" t="s">
        <v>74</v>
      </c>
      <c r="C19" s="51">
        <f t="array" aca="1" ref="C19" ca="1">SUM(IF($E19=$Q$39:$Q$75,C$39:C$75,0))</f>
        <v>3093.6</v>
      </c>
      <c r="D19" s="52">
        <f t="shared" ref="D19" ca="1" si="3">E19+F19+G19+H19</f>
        <v>3154.8</v>
      </c>
      <c r="E19" s="51">
        <f t="array" aca="1" ref="E19" ca="1">SUM(IF($E19=$Q$39:$Q$75,E$39:E$75,0))</f>
        <v>0</v>
      </c>
      <c r="F19" s="51">
        <f t="array" aca="1" ref="F19" ca="1">SUM(IF($E19=$Q$39:$Q$75,F$39:F$75,0))</f>
        <v>0</v>
      </c>
      <c r="G19" s="51">
        <f t="array" aca="1" ref="G19" ca="1">SUM(IF($E19=$Q$39:$Q$75,G$39:G$75,0))</f>
        <v>0</v>
      </c>
      <c r="H19" s="51">
        <f t="array" aca="1" ref="H19" ca="1">SUM(IF($E19=$Q$39:$Q$75,H$39:H$75,0))</f>
        <v>3154.8</v>
      </c>
      <c r="I19" s="51">
        <f t="shared" ref="I19" ca="1" si="4">J19+K19+L19+M19</f>
        <v>3154.8</v>
      </c>
      <c r="J19" s="51">
        <f t="array" aca="1" ref="J19" ca="1">SUM(IF($E19=$Q$39:$Q$75,J$39:J$75,0))</f>
        <v>0</v>
      </c>
      <c r="K19" s="51">
        <f t="array" aca="1" ref="K19" ca="1">SUM(IF($E19=$Q$39:$Q$75,K$39:K$75,0))</f>
        <v>0</v>
      </c>
      <c r="L19" s="51">
        <f t="array" aca="1" ref="L19" ca="1">SUM(IF($E19=$Q$39:$Q$75,L$39:L$75,0))</f>
        <v>0</v>
      </c>
      <c r="M19" s="53">
        <f t="array" aca="1" ref="M19" ca="1">SUM(IF($E19=$Q$39:$Q$75,M$39:M$75,0))</f>
        <v>3154.8</v>
      </c>
      <c r="N19" s="7"/>
      <c r="O19" s="8"/>
    </row>
    <row r="20" spans="1:15" x14ac:dyDescent="0.25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5" x14ac:dyDescent="0.25">
      <c r="A21" s="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54"/>
      <c r="O21" s="8"/>
    </row>
    <row r="22" spans="1:15" x14ac:dyDescent="0.25">
      <c r="A22" s="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54"/>
      <c r="O22" s="8"/>
    </row>
    <row r="23" spans="1:15" x14ac:dyDescent="0.25">
      <c r="A23" s="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54"/>
      <c r="O23" s="8"/>
    </row>
    <row r="24" spans="1:15" x14ac:dyDescent="0.25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54"/>
      <c r="O24" s="8"/>
    </row>
    <row r="25" spans="1:15" ht="18.75" thickBot="1" x14ac:dyDescent="0.3">
      <c r="A25" s="3"/>
      <c r="B25" s="132" t="s">
        <v>75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4"/>
      <c r="O25" s="8"/>
    </row>
    <row r="26" spans="1:15" x14ac:dyDescent="0.25">
      <c r="A26" s="3"/>
      <c r="B26" s="7"/>
      <c r="C26" s="54" t="s">
        <v>76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54"/>
      <c r="O26" s="8"/>
    </row>
    <row r="27" spans="1:15" x14ac:dyDescent="0.25">
      <c r="A27" s="3"/>
      <c r="B27" s="135" t="s">
        <v>77</v>
      </c>
      <c r="C27" s="135" t="s">
        <v>87</v>
      </c>
      <c r="D27" s="135" t="s">
        <v>88</v>
      </c>
      <c r="E27" s="135"/>
      <c r="F27" s="135"/>
      <c r="G27" s="135"/>
      <c r="H27" s="135"/>
      <c r="I27" s="135"/>
      <c r="J27" s="135"/>
      <c r="K27" s="135"/>
      <c r="L27" s="135"/>
      <c r="M27" s="135"/>
      <c r="N27" s="135" t="s">
        <v>50</v>
      </c>
      <c r="O27" s="8"/>
    </row>
    <row r="28" spans="1:15" x14ac:dyDescent="0.25">
      <c r="A28" s="3"/>
      <c r="B28" s="135"/>
      <c r="C28" s="135"/>
      <c r="D28" s="135" t="s">
        <v>51</v>
      </c>
      <c r="E28" s="135"/>
      <c r="F28" s="135"/>
      <c r="G28" s="135"/>
      <c r="H28" s="135"/>
      <c r="I28" s="135" t="s">
        <v>52</v>
      </c>
      <c r="J28" s="135"/>
      <c r="K28" s="135"/>
      <c r="L28" s="135"/>
      <c r="M28" s="135"/>
      <c r="N28" s="135"/>
      <c r="O28" s="8"/>
    </row>
    <row r="29" spans="1:15" x14ac:dyDescent="0.25">
      <c r="A29" s="3"/>
      <c r="B29" s="135"/>
      <c r="C29" s="135"/>
      <c r="D29" s="31" t="s">
        <v>49</v>
      </c>
      <c r="E29" s="31" t="s">
        <v>53</v>
      </c>
      <c r="F29" s="31" t="s">
        <v>54</v>
      </c>
      <c r="G29" s="31" t="s">
        <v>55</v>
      </c>
      <c r="H29" s="31" t="s">
        <v>56</v>
      </c>
      <c r="I29" s="31" t="s">
        <v>49</v>
      </c>
      <c r="J29" s="31" t="s">
        <v>53</v>
      </c>
      <c r="K29" s="31" t="s">
        <v>54</v>
      </c>
      <c r="L29" s="31" t="s">
        <v>55</v>
      </c>
      <c r="M29" s="31" t="s">
        <v>56</v>
      </c>
      <c r="N29" s="135"/>
      <c r="O29" s="8"/>
    </row>
    <row r="30" spans="1:15" x14ac:dyDescent="0.25">
      <c r="A30" s="33"/>
      <c r="B30" s="35" t="s">
        <v>57</v>
      </c>
      <c r="C30" s="35">
        <v>1</v>
      </c>
      <c r="D30" s="35">
        <v>2</v>
      </c>
      <c r="E30" s="35" t="s">
        <v>58</v>
      </c>
      <c r="F30" s="35" t="s">
        <v>59</v>
      </c>
      <c r="G30" s="35" t="s">
        <v>60</v>
      </c>
      <c r="H30" s="35" t="s">
        <v>61</v>
      </c>
      <c r="I30" s="35" t="s">
        <v>62</v>
      </c>
      <c r="J30" s="35" t="s">
        <v>63</v>
      </c>
      <c r="K30" s="35" t="s">
        <v>64</v>
      </c>
      <c r="L30" s="35" t="s">
        <v>65</v>
      </c>
      <c r="M30" s="35" t="s">
        <v>66</v>
      </c>
      <c r="N30" s="35" t="s">
        <v>78</v>
      </c>
      <c r="O30" s="39"/>
    </row>
    <row r="31" spans="1:15" x14ac:dyDescent="0.25">
      <c r="A31" s="3"/>
      <c r="B31" s="55" t="s">
        <v>49</v>
      </c>
      <c r="C31" s="41">
        <f t="shared" ref="C31:M31" si="5">SUM(C32:C33)</f>
        <v>0</v>
      </c>
      <c r="D31" s="41">
        <f t="shared" si="5"/>
        <v>0</v>
      </c>
      <c r="E31" s="41">
        <f t="shared" si="5"/>
        <v>0</v>
      </c>
      <c r="F31" s="41">
        <f t="shared" si="5"/>
        <v>0</v>
      </c>
      <c r="G31" s="41">
        <f t="shared" si="5"/>
        <v>0</v>
      </c>
      <c r="H31" s="41">
        <f t="shared" si="5"/>
        <v>0</v>
      </c>
      <c r="I31" s="41">
        <f t="shared" si="5"/>
        <v>0</v>
      </c>
      <c r="J31" s="41">
        <f t="shared" si="5"/>
        <v>0</v>
      </c>
      <c r="K31" s="41">
        <f t="shared" si="5"/>
        <v>0</v>
      </c>
      <c r="L31" s="41">
        <f t="shared" si="5"/>
        <v>0</v>
      </c>
      <c r="M31" s="41">
        <f t="shared" si="5"/>
        <v>0</v>
      </c>
      <c r="N31" s="56"/>
      <c r="O31" s="39"/>
    </row>
    <row r="32" spans="1:15" x14ac:dyDescent="0.25">
      <c r="A32" s="3"/>
      <c r="B32" s="57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9"/>
      <c r="O32" s="8"/>
    </row>
    <row r="33" spans="1:15" x14ac:dyDescent="0.25">
      <c r="A33" s="3"/>
      <c r="B33" s="60" t="s">
        <v>79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8"/>
    </row>
    <row r="34" spans="1:15" x14ac:dyDescent="0.25">
      <c r="A34" s="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</row>
    <row r="35" spans="1:15" x14ac:dyDescent="0.25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x14ac:dyDescent="0.25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8"/>
    </row>
    <row r="37" spans="1:15" x14ac:dyDescent="0.25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x14ac:dyDescent="0.25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1"/>
    </row>
    <row r="39" spans="1:15" ht="18.75" thickBot="1" x14ac:dyDescent="0.3">
      <c r="A39" s="3"/>
      <c r="B39" s="132" t="s">
        <v>80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O39" s="8"/>
    </row>
    <row r="40" spans="1:15" x14ac:dyDescent="0.25">
      <c r="A40" s="3"/>
      <c r="B40" s="7"/>
      <c r="C40" s="54" t="s">
        <v>76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8"/>
    </row>
    <row r="41" spans="1:15" x14ac:dyDescent="0.25">
      <c r="A41" s="3"/>
      <c r="B41" s="135" t="s">
        <v>77</v>
      </c>
      <c r="C41" s="135" t="s">
        <v>87</v>
      </c>
      <c r="D41" s="135" t="s">
        <v>88</v>
      </c>
      <c r="E41" s="135"/>
      <c r="F41" s="135"/>
      <c r="G41" s="135"/>
      <c r="H41" s="135"/>
      <c r="I41" s="135"/>
      <c r="J41" s="135"/>
      <c r="K41" s="135"/>
      <c r="L41" s="135"/>
      <c r="M41" s="135"/>
      <c r="N41" s="135" t="s">
        <v>50</v>
      </c>
      <c r="O41" s="8"/>
    </row>
    <row r="42" spans="1:15" x14ac:dyDescent="0.25">
      <c r="A42" s="3"/>
      <c r="B42" s="135"/>
      <c r="C42" s="135"/>
      <c r="D42" s="135" t="s">
        <v>51</v>
      </c>
      <c r="E42" s="135"/>
      <c r="F42" s="135"/>
      <c r="G42" s="135"/>
      <c r="H42" s="135"/>
      <c r="I42" s="135" t="s">
        <v>52</v>
      </c>
      <c r="J42" s="135"/>
      <c r="K42" s="135"/>
      <c r="L42" s="135"/>
      <c r="M42" s="135"/>
      <c r="N42" s="135"/>
      <c r="O42" s="8"/>
    </row>
    <row r="43" spans="1:15" x14ac:dyDescent="0.25">
      <c r="A43" s="3"/>
      <c r="B43" s="135"/>
      <c r="C43" s="135"/>
      <c r="D43" s="31" t="s">
        <v>49</v>
      </c>
      <c r="E43" s="31" t="s">
        <v>53</v>
      </c>
      <c r="F43" s="31" t="s">
        <v>54</v>
      </c>
      <c r="G43" s="31" t="s">
        <v>55</v>
      </c>
      <c r="H43" s="31" t="s">
        <v>56</v>
      </c>
      <c r="I43" s="31" t="s">
        <v>49</v>
      </c>
      <c r="J43" s="31" t="s">
        <v>53</v>
      </c>
      <c r="K43" s="31" t="s">
        <v>54</v>
      </c>
      <c r="L43" s="31" t="s">
        <v>55</v>
      </c>
      <c r="M43" s="31" t="s">
        <v>56</v>
      </c>
      <c r="N43" s="135"/>
      <c r="O43" s="8"/>
    </row>
    <row r="44" spans="1:15" x14ac:dyDescent="0.25">
      <c r="A44" s="33"/>
      <c r="B44" s="35" t="s">
        <v>57</v>
      </c>
      <c r="C44" s="35">
        <v>1</v>
      </c>
      <c r="D44" s="35">
        <v>2</v>
      </c>
      <c r="E44" s="35" t="s">
        <v>58</v>
      </c>
      <c r="F44" s="35" t="s">
        <v>59</v>
      </c>
      <c r="G44" s="35" t="s">
        <v>60</v>
      </c>
      <c r="H44" s="35" t="s">
        <v>61</v>
      </c>
      <c r="I44" s="35" t="s">
        <v>62</v>
      </c>
      <c r="J44" s="35" t="s">
        <v>63</v>
      </c>
      <c r="K44" s="35" t="s">
        <v>64</v>
      </c>
      <c r="L44" s="35" t="s">
        <v>65</v>
      </c>
      <c r="M44" s="35" t="s">
        <v>66</v>
      </c>
      <c r="N44" s="35" t="s">
        <v>78</v>
      </c>
      <c r="O44" s="39"/>
    </row>
    <row r="45" spans="1:15" x14ac:dyDescent="0.25">
      <c r="A45" s="33"/>
      <c r="B45" s="55" t="s">
        <v>49</v>
      </c>
      <c r="C45" s="41">
        <f t="shared" ref="C45:M45" si="6">SUM(C46:C51)</f>
        <v>20313</v>
      </c>
      <c r="D45" s="41">
        <f t="shared" si="6"/>
        <v>20524.129999999997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20524.129999999997</v>
      </c>
      <c r="I45" s="41">
        <f t="shared" si="6"/>
        <v>20524.129999999997</v>
      </c>
      <c r="J45" s="41">
        <f t="shared" si="6"/>
        <v>0</v>
      </c>
      <c r="K45" s="41">
        <f t="shared" si="6"/>
        <v>0</v>
      </c>
      <c r="L45" s="41">
        <f t="shared" si="6"/>
        <v>0</v>
      </c>
      <c r="M45" s="41">
        <f t="shared" si="6"/>
        <v>20524.129999999997</v>
      </c>
      <c r="N45" s="56"/>
      <c r="O45" s="39"/>
    </row>
    <row r="46" spans="1:15" ht="51" x14ac:dyDescent="0.25">
      <c r="A46" s="62" t="s">
        <v>81</v>
      </c>
      <c r="B46" s="63" t="s">
        <v>82</v>
      </c>
      <c r="C46" s="64">
        <v>18432.900000000001</v>
      </c>
      <c r="D46" s="46">
        <f>E46+F46+G46+H46</f>
        <v>18644.03</v>
      </c>
      <c r="E46" s="64"/>
      <c r="F46" s="64"/>
      <c r="G46" s="64"/>
      <c r="H46" s="64">
        <v>18644.03</v>
      </c>
      <c r="I46" s="46">
        <f>J46+K46+L46+M46</f>
        <v>18644.03</v>
      </c>
      <c r="J46" s="64">
        <v>0</v>
      </c>
      <c r="K46" s="64">
        <v>0</v>
      </c>
      <c r="L46" s="64"/>
      <c r="M46" s="64">
        <v>18644.03</v>
      </c>
      <c r="N46" s="65" t="s">
        <v>68</v>
      </c>
      <c r="O46" s="8"/>
    </row>
    <row r="47" spans="1:15" x14ac:dyDescent="0.25">
      <c r="A47" s="66"/>
      <c r="B47" s="67"/>
      <c r="C47" s="130" t="s">
        <v>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8"/>
    </row>
    <row r="48" spans="1:15" ht="25.5" x14ac:dyDescent="0.25">
      <c r="A48" s="62" t="s">
        <v>81</v>
      </c>
      <c r="B48" s="63" t="s">
        <v>84</v>
      </c>
      <c r="C48" s="64">
        <v>1880.1</v>
      </c>
      <c r="D48" s="46">
        <f>E48+F48+G48+H48</f>
        <v>1880.1</v>
      </c>
      <c r="E48" s="64"/>
      <c r="F48" s="64"/>
      <c r="G48" s="64"/>
      <c r="H48" s="64">
        <v>1880.1</v>
      </c>
      <c r="I48" s="46">
        <f>J48+K48+L48+M48</f>
        <v>1880.1</v>
      </c>
      <c r="J48" s="64"/>
      <c r="K48" s="64"/>
      <c r="L48" s="64"/>
      <c r="M48" s="64">
        <v>1880.1</v>
      </c>
      <c r="N48" s="65" t="s">
        <v>68</v>
      </c>
      <c r="O48" s="8"/>
    </row>
    <row r="49" spans="1:15" x14ac:dyDescent="0.25">
      <c r="A49" s="66"/>
      <c r="B49" s="67"/>
      <c r="C49" s="130" t="s">
        <v>83</v>
      </c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8"/>
    </row>
    <row r="50" spans="1:15" x14ac:dyDescent="0.25">
      <c r="A50" s="3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70"/>
      <c r="O50" s="8"/>
    </row>
    <row r="51" spans="1:15" x14ac:dyDescent="0.25">
      <c r="A51" s="3"/>
      <c r="B51" s="71" t="s">
        <v>79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8"/>
    </row>
    <row r="52" spans="1:15" x14ac:dyDescent="0.25">
      <c r="A52" s="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8"/>
    </row>
    <row r="53" spans="1:15" x14ac:dyDescent="0.25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8"/>
    </row>
    <row r="54" spans="1:15" x14ac:dyDescent="0.25">
      <c r="A54" s="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8"/>
    </row>
    <row r="55" spans="1:15" x14ac:dyDescent="0.25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</row>
    <row r="56" spans="1:15" x14ac:dyDescent="0.25">
      <c r="A56" s="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8"/>
    </row>
    <row r="57" spans="1:15" ht="18.75" thickBot="1" x14ac:dyDescent="0.3">
      <c r="A57" s="3"/>
      <c r="B57" s="132" t="s">
        <v>85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4"/>
      <c r="O57" s="8"/>
    </row>
    <row r="58" spans="1:15" x14ac:dyDescent="0.25">
      <c r="A58" s="3"/>
      <c r="B58" s="7"/>
      <c r="C58" s="54" t="s">
        <v>76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</row>
    <row r="59" spans="1:15" x14ac:dyDescent="0.25">
      <c r="A59" s="3"/>
      <c r="B59" s="135" t="s">
        <v>77</v>
      </c>
      <c r="C59" s="135" t="s">
        <v>87</v>
      </c>
      <c r="D59" s="135" t="s">
        <v>88</v>
      </c>
      <c r="E59" s="135"/>
      <c r="F59" s="135"/>
      <c r="G59" s="135"/>
      <c r="H59" s="135"/>
      <c r="I59" s="135"/>
      <c r="J59" s="135"/>
      <c r="K59" s="135"/>
      <c r="L59" s="135"/>
      <c r="M59" s="135"/>
      <c r="N59" s="135" t="s">
        <v>50</v>
      </c>
      <c r="O59" s="8"/>
    </row>
    <row r="60" spans="1:15" x14ac:dyDescent="0.25">
      <c r="A60" s="3"/>
      <c r="B60" s="135"/>
      <c r="C60" s="135"/>
      <c r="D60" s="135" t="s">
        <v>51</v>
      </c>
      <c r="E60" s="135"/>
      <c r="F60" s="135"/>
      <c r="G60" s="135"/>
      <c r="H60" s="135"/>
      <c r="I60" s="135" t="s">
        <v>52</v>
      </c>
      <c r="J60" s="135"/>
      <c r="K60" s="135"/>
      <c r="L60" s="135"/>
      <c r="M60" s="135"/>
      <c r="N60" s="135"/>
      <c r="O60" s="8"/>
    </row>
    <row r="61" spans="1:15" x14ac:dyDescent="0.25">
      <c r="A61" s="3"/>
      <c r="B61" s="135"/>
      <c r="C61" s="135"/>
      <c r="D61" s="31" t="s">
        <v>49</v>
      </c>
      <c r="E61" s="31" t="s">
        <v>53</v>
      </c>
      <c r="F61" s="31" t="s">
        <v>54</v>
      </c>
      <c r="G61" s="31" t="s">
        <v>55</v>
      </c>
      <c r="H61" s="31" t="s">
        <v>56</v>
      </c>
      <c r="I61" s="31" t="s">
        <v>49</v>
      </c>
      <c r="J61" s="31" t="s">
        <v>53</v>
      </c>
      <c r="K61" s="31" t="s">
        <v>54</v>
      </c>
      <c r="L61" s="31" t="s">
        <v>55</v>
      </c>
      <c r="M61" s="31" t="s">
        <v>56</v>
      </c>
      <c r="N61" s="135"/>
      <c r="O61" s="8"/>
    </row>
    <row r="62" spans="1:15" x14ac:dyDescent="0.25">
      <c r="A62" s="33"/>
      <c r="B62" s="35" t="s">
        <v>57</v>
      </c>
      <c r="C62" s="35">
        <v>1</v>
      </c>
      <c r="D62" s="35">
        <v>2</v>
      </c>
      <c r="E62" s="35" t="s">
        <v>58</v>
      </c>
      <c r="F62" s="35" t="s">
        <v>59</v>
      </c>
      <c r="G62" s="35" t="s">
        <v>60</v>
      </c>
      <c r="H62" s="35" t="s">
        <v>61</v>
      </c>
      <c r="I62" s="35" t="s">
        <v>62</v>
      </c>
      <c r="J62" s="35" t="s">
        <v>63</v>
      </c>
      <c r="K62" s="35" t="s">
        <v>64</v>
      </c>
      <c r="L62" s="35" t="s">
        <v>65</v>
      </c>
      <c r="M62" s="35" t="s">
        <v>66</v>
      </c>
      <c r="N62" s="35" t="s">
        <v>78</v>
      </c>
      <c r="O62" s="39"/>
    </row>
    <row r="63" spans="1:15" x14ac:dyDescent="0.25">
      <c r="A63" s="33"/>
      <c r="B63" s="55" t="s">
        <v>49</v>
      </c>
      <c r="C63" s="41">
        <f t="shared" ref="C63:M63" si="7">SUM(C64:C67)</f>
        <v>3093.6</v>
      </c>
      <c r="D63" s="41">
        <f t="shared" si="7"/>
        <v>3154.8</v>
      </c>
      <c r="E63" s="41">
        <f t="shared" si="7"/>
        <v>0</v>
      </c>
      <c r="F63" s="41">
        <f t="shared" si="7"/>
        <v>0</v>
      </c>
      <c r="G63" s="41">
        <f t="shared" si="7"/>
        <v>0</v>
      </c>
      <c r="H63" s="41">
        <f t="shared" si="7"/>
        <v>3154.8</v>
      </c>
      <c r="I63" s="41">
        <f t="shared" si="7"/>
        <v>3154.8</v>
      </c>
      <c r="J63" s="41">
        <f t="shared" si="7"/>
        <v>0</v>
      </c>
      <c r="K63" s="41">
        <f t="shared" si="7"/>
        <v>0</v>
      </c>
      <c r="L63" s="41">
        <f t="shared" si="7"/>
        <v>0</v>
      </c>
      <c r="M63" s="41">
        <f t="shared" si="7"/>
        <v>3154.8</v>
      </c>
      <c r="N63" s="56"/>
      <c r="O63" s="39"/>
    </row>
    <row r="64" spans="1:15" ht="25.5" x14ac:dyDescent="0.25">
      <c r="A64" s="62" t="s">
        <v>81</v>
      </c>
      <c r="B64" s="63" t="s">
        <v>86</v>
      </c>
      <c r="C64" s="64">
        <v>3093.6</v>
      </c>
      <c r="D64" s="46">
        <f>E64+F64+G64+H64</f>
        <v>3154.8</v>
      </c>
      <c r="E64" s="64"/>
      <c r="F64" s="64"/>
      <c r="G64" s="64"/>
      <c r="H64" s="64">
        <v>3154.8</v>
      </c>
      <c r="I64" s="46">
        <f>J64+K64+L64+M64</f>
        <v>3154.8</v>
      </c>
      <c r="J64" s="64"/>
      <c r="K64" s="64"/>
      <c r="L64" s="64"/>
      <c r="M64" s="64">
        <v>3154.8</v>
      </c>
      <c r="N64" s="65" t="s">
        <v>74</v>
      </c>
      <c r="O64" s="8"/>
    </row>
    <row r="65" spans="1:15" x14ac:dyDescent="0.25">
      <c r="A65" s="66"/>
      <c r="B65" s="67"/>
      <c r="C65" s="130" t="s">
        <v>83</v>
      </c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8"/>
    </row>
    <row r="66" spans="1:15" x14ac:dyDescent="0.25">
      <c r="A66" s="3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70"/>
      <c r="O66" s="8"/>
    </row>
    <row r="67" spans="1:15" x14ac:dyDescent="0.25">
      <c r="A67" s="3"/>
      <c r="B67" s="71" t="s">
        <v>79</v>
      </c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8"/>
    </row>
    <row r="68" spans="1:15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8"/>
    </row>
    <row r="69" spans="1:15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</sheetData>
  <mergeCells count="38">
    <mergeCell ref="B25:N25"/>
    <mergeCell ref="O1:O4"/>
    <mergeCell ref="B2:N2"/>
    <mergeCell ref="B3:N3"/>
    <mergeCell ref="B4:N4"/>
    <mergeCell ref="B5:N5"/>
    <mergeCell ref="B6:N6"/>
    <mergeCell ref="B7:B9"/>
    <mergeCell ref="C7:C9"/>
    <mergeCell ref="D7:M7"/>
    <mergeCell ref="D8:H8"/>
    <mergeCell ref="I8:M8"/>
    <mergeCell ref="B27:B29"/>
    <mergeCell ref="C27:C29"/>
    <mergeCell ref="D27:M27"/>
    <mergeCell ref="N27:N29"/>
    <mergeCell ref="D28:H28"/>
    <mergeCell ref="I28:M28"/>
    <mergeCell ref="C33:N33"/>
    <mergeCell ref="B39:N39"/>
    <mergeCell ref="B41:B43"/>
    <mergeCell ref="C41:C43"/>
    <mergeCell ref="D41:M41"/>
    <mergeCell ref="N41:N43"/>
    <mergeCell ref="D42:H42"/>
    <mergeCell ref="I42:M42"/>
    <mergeCell ref="C65:N65"/>
    <mergeCell ref="C67:N67"/>
    <mergeCell ref="C47:N47"/>
    <mergeCell ref="C49:N49"/>
    <mergeCell ref="C51:N51"/>
    <mergeCell ref="B57:N57"/>
    <mergeCell ref="B59:B61"/>
    <mergeCell ref="C59:C61"/>
    <mergeCell ref="D59:M59"/>
    <mergeCell ref="N59:N61"/>
    <mergeCell ref="D60:H60"/>
    <mergeCell ref="I60:M60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B64 B48 B46">
      <formula1>900</formula1>
    </dataValidation>
    <dataValidation type="decimal" allowBlank="1" showInputMessage="1" showErrorMessage="1" sqref="J64:M64 E64:H64 C64 C48 E48:H48 J48:M48 C46 J46:M46 E46:H46">
      <formula1>-9999999999999990</formula1>
      <formula2>9999999999999990</formula2>
    </dataValidation>
    <dataValidation type="list" allowBlank="1" showInputMessage="1" showErrorMessage="1" sqref="N64 N48 N46">
      <formula1>SCOPE_TYPES</formula1>
    </dataValidation>
  </dataValidations>
  <hyperlinks>
    <hyperlink ref="B33" location="'ИП'!A1" tooltip="Добавить объект" display="Добавить объект"/>
    <hyperlink ref="B51" location="'ИП'!A1" tooltip="Добавить объект" display="Добавить объект"/>
    <hyperlink ref="B67" location="'ИП'!A1" tooltip="Добавить объект" display="Добавить объект"/>
    <hyperlink ref="A46" location="'ИП'!A1" tooltip="Удалить объект" display="Удалить объект"/>
    <hyperlink ref="C47:N47" location="'ИП'!A1" tooltip="Добавить источник финансирования" display="Добавить источник финансирования"/>
    <hyperlink ref="A48" location="'ИП'!A1" tooltip="Удалить объект" display="Удалить объект"/>
    <hyperlink ref="C49:N49" location="'ИП'!A1" tooltip="Добавить источник финансирования" display="Добавить источник финансирования"/>
    <hyperlink ref="A64" location="'ИП'!A1" tooltip="Удалить объект" display="Удалить объект"/>
    <hyperlink ref="C65:N65" location="'ИП'!A1" tooltip="Добавить источник финансирования" display="Добавить источник финансирования"/>
  </hyperlinks>
  <pageMargins left="0.70866141732283472" right="0.70866141732283472" top="0.74803149606299213" bottom="0.74803149606299213" header="0.31496062992125984" footer="0.31496062992125984"/>
  <pageSetup paperSize="9" scale="62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ПТО 3</dc:creator>
  <cp:lastModifiedBy>ПТО 3</cp:lastModifiedBy>
  <cp:lastPrinted>2019-03-21T12:20:37Z</cp:lastPrinted>
  <dcterms:created xsi:type="dcterms:W3CDTF">2019-03-21T12:14:13Z</dcterms:created>
  <dcterms:modified xsi:type="dcterms:W3CDTF">2019-03-21T12:40:51Z</dcterms:modified>
</cp:coreProperties>
</file>