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ПРОЕКТЫ\2023\3Договор замена 2023\ЦК до ТК-2\"/>
    </mc:Choice>
  </mc:AlternateContent>
  <xr:revisionPtr revIDLastSave="0" documentId="13_ncr:1_{47757381-C74B-485A-82B0-EE23C792779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Сводный сметный расчет - копия " sheetId="1" r:id="rId1"/>
  </sheets>
  <definedNames>
    <definedName name="_xlnm.Print_Titles" localSheetId="0">'Сводный сметный расчет - копия '!$22:$22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0" i="1" l="1"/>
  <c r="H45" i="1" s="1"/>
  <c r="H42" i="1" s="1"/>
  <c r="H39" i="1"/>
  <c r="H37" i="1"/>
  <c r="H35" i="1"/>
</calcChain>
</file>

<file path=xl/sharedStrings.xml><?xml version="1.0" encoding="utf-8"?>
<sst xmlns="http://schemas.openxmlformats.org/spreadsheetml/2006/main" count="82" uniqueCount="63">
  <si>
    <t xml:space="preserve"> </t>
  </si>
  <si>
    <t>СВОДНЫЙ СМЕТНЫЙ РАСЧЕТ СТОИМОСТИ СТРОИТЕЛЬСТВА № ССРСС-</t>
  </si>
  <si>
    <t>АО "ЕПТС" Замена магистральной тепловой сети. Участок от ЦК до ТК-2</t>
  </si>
  <si>
    <t>(наименование стройки)</t>
  </si>
  <si>
    <t>№ п/п</t>
  </si>
  <si>
    <t>Номера сметных расчетов и смет</t>
  </si>
  <si>
    <t>Наименование глав, объектов, работ и затрат</t>
  </si>
  <si>
    <t>Сметная стоимость, руб.</t>
  </si>
  <si>
    <t>Общая сметная стоимость, руб.</t>
  </si>
  <si>
    <t>строитель-
ных работ</t>
  </si>
  <si>
    <t>монтажных работ</t>
  </si>
  <si>
    <t>оборудования</t>
  </si>
  <si>
    <t>прочих затрат</t>
  </si>
  <si>
    <t>Глава 2. Основные объекты строительства</t>
  </si>
  <si>
    <t>1</t>
  </si>
  <si>
    <t>ОС</t>
  </si>
  <si>
    <t>Объектная смета - копия</t>
  </si>
  <si>
    <t>Итого по Главе 2. "Основные объекты строительства"</t>
  </si>
  <si>
    <t>Глава 7. Благоустройство и озеленение территории</t>
  </si>
  <si>
    <t>2</t>
  </si>
  <si>
    <t>07-01-07</t>
  </si>
  <si>
    <t>Благоустройство</t>
  </si>
  <si>
    <t>Итого по Главе 7. "Благоустройство и озеленение территории"</t>
  </si>
  <si>
    <t>Итого по Главам 1-7</t>
  </si>
  <si>
    <t>Глава 8. Временные здания и сооружения</t>
  </si>
  <si>
    <t>Итого по Главам 1-8</t>
  </si>
  <si>
    <t>Глава 9. Прочие работы и затраты</t>
  </si>
  <si>
    <t>Итого по Главам 1-9</t>
  </si>
  <si>
    <t>Глава 12. 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</t>
  </si>
  <si>
    <t>Итого по Главам 1-12</t>
  </si>
  <si>
    <t>Непредвиденные затраты</t>
  </si>
  <si>
    <t>5</t>
  </si>
  <si>
    <t>Приказ от 4.08.2020 № 421/пр п.179</t>
  </si>
  <si>
    <t>Непредвиденные затраты для объектов капитального строительства производственного назначения, линейных объектов - 5%</t>
  </si>
  <si>
    <t>5%Г1.С:Г12.С</t>
  </si>
  <si>
    <t>5%Г1.М:Г12.М</t>
  </si>
  <si>
    <t>5%Г1.О:Г12.О</t>
  </si>
  <si>
    <t>5%Г1.П:Г12.П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</si>
  <si>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</si>
  <si>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</si>
  <si>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</si>
  <si>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6</t>
  </si>
  <si>
    <t>№ 303-ФЗ от 3.08.2018</t>
  </si>
  <si>
    <t>НДС - 20%</t>
  </si>
  <si>
    <t>20%Г1.С:Г14.С</t>
  </si>
  <si>
    <t>20%Г1.М:Г14.М</t>
  </si>
  <si>
    <t>20%Г1.О:Г14.О</t>
  </si>
  <si>
    <t>20%Г1.П:Г14.П</t>
  </si>
  <si>
    <t>Итого "Налоги и обязательные платежи"</t>
  </si>
  <si>
    <t>Итого по сводному расчету</t>
  </si>
  <si>
    <t>Приложение № 2</t>
  </si>
  <si>
    <t>К договору № _______ от ________2023 г.</t>
  </si>
  <si>
    <t>СОГЛАСОВАНО:</t>
  </si>
  <si>
    <t>УТВЕРЖДАЮ:</t>
  </si>
  <si>
    <t>АО "Елабужское ПТС"</t>
  </si>
  <si>
    <t>ООО "КЭР-Генерация"</t>
  </si>
  <si>
    <t>Исполнительный директор - главный инженер</t>
  </si>
  <si>
    <t>Директор</t>
  </si>
  <si>
    <t>_______________ С.В. Проскин</t>
  </si>
  <si>
    <t>_______________ И.А. Зиганшин</t>
  </si>
  <si>
    <t>"____" __________ 2023 г</t>
  </si>
  <si>
    <t>Сводный сметный расчет сметной стоимостью   10448011,38 руб.</t>
  </si>
  <si>
    <t>Составлен(а) в базисном (текущем) уровне цен  4 квартал 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</si>
</sst>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name val="Arial"/>
      <charset val="204"/>
    </font>
    <font>
      <b/>
      <sz val="14"/>
      <name val="Arial"/>
      <charset val="204"/>
    </font>
    <font>
      <b/>
      <sz val="9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left"/>
    </xf>
    <xf numFmtId="49" fontId="1" fillId="0" borderId="3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wrapText="1"/>
    </xf>
    <xf numFmtId="49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4" fontId="1" fillId="0" borderId="3" xfId="0" applyNumberFormat="1" applyFont="1" applyFill="1" applyBorder="1" applyAlignment="1" applyProtection="1">
      <alignment horizontal="right" vertical="top" wrapText="1"/>
    </xf>
    <xf numFmtId="0" fontId="1" fillId="0" borderId="3" xfId="0" applyNumberFormat="1" applyFont="1" applyFill="1" applyBorder="1" applyAlignment="1" applyProtection="1">
      <alignment horizontal="right" vertical="top" wrapText="1"/>
    </xf>
    <xf numFmtId="49" fontId="8" fillId="0" borderId="3" xfId="0" applyNumberFormat="1" applyFont="1" applyFill="1" applyBorder="1" applyAlignment="1" applyProtection="1"/>
    <xf numFmtId="4" fontId="8" fillId="0" borderId="3" xfId="0" applyNumberFormat="1" applyFont="1" applyFill="1" applyBorder="1" applyAlignment="1" applyProtection="1">
      <alignment horizontal="right" vertical="top" wrapText="1"/>
    </xf>
    <xf numFmtId="0" fontId="8" fillId="0" borderId="3" xfId="0" applyNumberFormat="1" applyFont="1" applyFill="1" applyBorder="1" applyAlignment="1" applyProtection="1">
      <alignment horizontal="right" vertical="top"/>
    </xf>
    <xf numFmtId="4" fontId="8" fillId="0" borderId="3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wrapText="1"/>
    </xf>
    <xf numFmtId="164" fontId="1" fillId="0" borderId="3" xfId="0" applyNumberFormat="1" applyFont="1" applyFill="1" applyBorder="1" applyAlignment="1" applyProtection="1">
      <alignment horizontal="right" vertical="top" wrapText="1"/>
    </xf>
    <xf numFmtId="164" fontId="8" fillId="0" borderId="3" xfId="0" applyNumberFormat="1" applyFont="1" applyFill="1" applyBorder="1" applyAlignment="1" applyProtection="1">
      <alignment horizontal="right" vertical="top" wrapText="1"/>
    </xf>
    <xf numFmtId="0" fontId="8" fillId="0" borderId="3" xfId="0" applyNumberFormat="1" applyFont="1" applyFill="1" applyBorder="1" applyAlignment="1" applyProtection="1">
      <alignment horizontal="right" vertical="top" wrapText="1"/>
    </xf>
    <xf numFmtId="164" fontId="8" fillId="0" borderId="3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vertical="top"/>
    </xf>
    <xf numFmtId="4" fontId="0" fillId="0" borderId="0" xfId="0" applyNumberFormat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right" vertical="top" wrapText="1"/>
    </xf>
    <xf numFmtId="0" fontId="8" fillId="0" borderId="10" xfId="0" applyNumberFormat="1" applyFont="1" applyFill="1" applyBorder="1" applyAlignment="1" applyProtection="1">
      <alignment horizontal="right" vertical="top" wrapText="1"/>
    </xf>
    <xf numFmtId="0" fontId="4" fillId="0" borderId="8" xfId="0" applyNumberFormat="1" applyFont="1" applyFill="1" applyBorder="1" applyAlignment="1" applyProtection="1">
      <alignment horizontal="right" vertical="top" wrapText="1"/>
    </xf>
    <xf numFmtId="0" fontId="4" fillId="0" borderId="10" xfId="0" applyNumberFormat="1" applyFont="1" applyFill="1" applyBorder="1" applyAlignment="1" applyProtection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view="pageBreakPreview" topLeftCell="A7" zoomScale="130" zoomScaleNormal="100" zoomScaleSheetLayoutView="130" workbookViewId="0">
      <selection activeCell="R34" sqref="R34"/>
    </sheetView>
  </sheetViews>
  <sheetFormatPr defaultColWidth="9.140625" defaultRowHeight="11.25" customHeight="1" x14ac:dyDescent="0.2"/>
  <cols>
    <col min="1" max="1" width="6.7109375" style="1" customWidth="1"/>
    <col min="2" max="2" width="20.140625" style="1" customWidth="1"/>
    <col min="3" max="3" width="32.7109375" style="2" customWidth="1"/>
    <col min="4" max="8" width="14" style="2" customWidth="1"/>
    <col min="9" max="9" width="9.140625" style="2"/>
    <col min="10" max="10" width="88.7109375" style="3" hidden="1" customWidth="1"/>
    <col min="11" max="11" width="108.85546875" style="3" hidden="1" customWidth="1"/>
    <col min="12" max="12" width="129.5703125" style="3" hidden="1" customWidth="1"/>
    <col min="13" max="14" width="52.85546875" style="3" hidden="1" customWidth="1"/>
    <col min="15" max="16384" width="9.140625" style="2"/>
  </cols>
  <sheetData>
    <row r="1" spans="1:11" customFormat="1" ht="15" x14ac:dyDescent="0.25">
      <c r="H1" s="55" t="s">
        <v>50</v>
      </c>
    </row>
    <row r="2" spans="1:11" customFormat="1" ht="15" x14ac:dyDescent="0.25">
      <c r="A2" s="56"/>
      <c r="B2" s="56"/>
      <c r="C2" s="56"/>
      <c r="D2" s="56"/>
      <c r="E2" s="56"/>
      <c r="F2" s="56"/>
      <c r="G2" s="56"/>
      <c r="H2" s="55" t="s">
        <v>51</v>
      </c>
    </row>
    <row r="3" spans="1:11" customFormat="1" ht="15" x14ac:dyDescent="0.25">
      <c r="A3" s="56"/>
      <c r="B3" s="56"/>
      <c r="C3" s="56"/>
      <c r="D3" s="56"/>
      <c r="E3" s="56"/>
      <c r="F3" s="56"/>
      <c r="G3" s="56"/>
      <c r="H3" s="55"/>
    </row>
    <row r="4" spans="1:11" customFormat="1" ht="15" x14ac:dyDescent="0.25">
      <c r="A4" s="57"/>
      <c r="B4" s="57" t="s">
        <v>52</v>
      </c>
      <c r="C4" s="58"/>
      <c r="D4" s="58"/>
      <c r="E4" s="58"/>
      <c r="F4" s="58"/>
      <c r="G4" s="58" t="s">
        <v>53</v>
      </c>
      <c r="H4" s="57"/>
      <c r="J4" s="6" t="s">
        <v>0</v>
      </c>
    </row>
    <row r="5" spans="1:11" customFormat="1" ht="10.5" customHeight="1" x14ac:dyDescent="0.25">
      <c r="A5" s="56"/>
      <c r="B5" s="56"/>
      <c r="C5" s="59"/>
      <c r="D5" s="59"/>
      <c r="E5" s="59"/>
      <c r="F5" s="59"/>
      <c r="G5" s="59"/>
      <c r="H5" s="56"/>
    </row>
    <row r="6" spans="1:11" customFormat="1" ht="17.25" customHeight="1" x14ac:dyDescent="0.25">
      <c r="A6" s="60"/>
      <c r="B6" s="60" t="s">
        <v>54</v>
      </c>
      <c r="C6" s="61"/>
      <c r="D6" s="61"/>
      <c r="E6" s="61"/>
      <c r="F6" s="61"/>
      <c r="G6" s="62" t="s">
        <v>55</v>
      </c>
      <c r="H6" s="60"/>
    </row>
    <row r="7" spans="1:11" customFormat="1" ht="17.25" customHeight="1" x14ac:dyDescent="0.25">
      <c r="A7" s="60"/>
      <c r="B7" s="60" t="s">
        <v>56</v>
      </c>
      <c r="C7" s="61"/>
      <c r="D7" s="61"/>
      <c r="E7" s="61"/>
      <c r="F7" s="61"/>
      <c r="G7" s="62" t="s">
        <v>57</v>
      </c>
      <c r="H7" s="60"/>
    </row>
    <row r="8" spans="1:11" customFormat="1" ht="17.25" customHeight="1" x14ac:dyDescent="0.25">
      <c r="A8" s="60"/>
      <c r="B8" s="60" t="s">
        <v>58</v>
      </c>
      <c r="C8" s="61"/>
      <c r="D8" s="61"/>
      <c r="E8" s="61"/>
      <c r="F8" s="61"/>
      <c r="G8" s="62" t="s">
        <v>59</v>
      </c>
      <c r="H8" s="60"/>
    </row>
    <row r="9" spans="1:11" customFormat="1" ht="17.25" customHeight="1" x14ac:dyDescent="0.25">
      <c r="A9" s="63"/>
      <c r="B9" s="63" t="s">
        <v>60</v>
      </c>
      <c r="C9" s="64"/>
      <c r="D9" s="64"/>
      <c r="E9" s="64"/>
      <c r="F9" s="64"/>
      <c r="G9" s="65" t="s">
        <v>60</v>
      </c>
      <c r="H9" s="63"/>
    </row>
    <row r="10" spans="1:11" customFormat="1" ht="17.25" customHeight="1" x14ac:dyDescent="0.25">
      <c r="A10" s="63"/>
      <c r="B10" s="63"/>
      <c r="C10" s="64"/>
      <c r="D10" s="64"/>
      <c r="E10" s="64"/>
      <c r="F10" s="64"/>
      <c r="G10" s="65"/>
      <c r="H10" s="63"/>
    </row>
    <row r="11" spans="1:11" customFormat="1" ht="39" customHeight="1" x14ac:dyDescent="0.25">
      <c r="A11" s="8"/>
      <c r="B11" s="66" t="s">
        <v>61</v>
      </c>
      <c r="C11" s="66"/>
      <c r="D11" s="7"/>
      <c r="E11" s="7"/>
      <c r="F11" s="7"/>
      <c r="G11" s="7"/>
      <c r="H11" s="9"/>
    </row>
    <row r="12" spans="1:11" customFormat="1" ht="39" customHeight="1" x14ac:dyDescent="0.25">
      <c r="A12" s="8"/>
      <c r="B12" s="35" t="s">
        <v>1</v>
      </c>
      <c r="C12" s="35"/>
      <c r="D12" s="35"/>
      <c r="E12" s="35"/>
      <c r="F12" s="35"/>
      <c r="G12" s="35"/>
      <c r="H12" s="9"/>
    </row>
    <row r="13" spans="1:11" customFormat="1" ht="11.25" customHeight="1" x14ac:dyDescent="0.25">
      <c r="A13" s="8"/>
      <c r="B13" s="8"/>
      <c r="C13" s="7"/>
      <c r="D13" s="7"/>
      <c r="E13" s="7"/>
      <c r="F13" s="7"/>
      <c r="G13" s="7"/>
      <c r="H13" s="9"/>
    </row>
    <row r="14" spans="1:11" customFormat="1" ht="15" x14ac:dyDescent="0.25">
      <c r="A14" s="10"/>
      <c r="B14" s="36" t="s">
        <v>2</v>
      </c>
      <c r="C14" s="36"/>
      <c r="D14" s="36"/>
      <c r="E14" s="36"/>
      <c r="F14" s="36"/>
      <c r="G14" s="36"/>
      <c r="H14" s="6"/>
      <c r="K14" s="6" t="s">
        <v>2</v>
      </c>
    </row>
    <row r="15" spans="1:11" customFormat="1" ht="13.5" customHeight="1" x14ac:dyDescent="0.25">
      <c r="A15" s="11"/>
      <c r="B15" s="37" t="s">
        <v>3</v>
      </c>
      <c r="C15" s="37"/>
      <c r="D15" s="37"/>
      <c r="E15" s="37"/>
      <c r="F15" s="37"/>
      <c r="G15" s="37"/>
      <c r="H15" s="12"/>
    </row>
    <row r="16" spans="1:11" customFormat="1" ht="9.75" customHeight="1" x14ac:dyDescent="0.25">
      <c r="A16" s="4"/>
      <c r="B16" s="4"/>
      <c r="C16" s="5"/>
      <c r="D16" s="13"/>
      <c r="E16" s="13"/>
      <c r="F16" s="13"/>
      <c r="G16" s="14"/>
      <c r="H16" s="14"/>
    </row>
    <row r="17" spans="1:14" customFormat="1" ht="15" x14ac:dyDescent="0.25">
      <c r="A17" s="15"/>
      <c r="B17" s="38" t="s">
        <v>62</v>
      </c>
      <c r="C17" s="38"/>
      <c r="D17" s="38"/>
      <c r="E17" s="38"/>
      <c r="F17" s="38"/>
      <c r="G17" s="38"/>
      <c r="H17" s="7"/>
    </row>
    <row r="18" spans="1:14" customFormat="1" ht="9.75" customHeight="1" x14ac:dyDescent="0.25">
      <c r="A18" s="4"/>
      <c r="B18" s="4"/>
      <c r="C18" s="5"/>
      <c r="D18" s="7"/>
      <c r="E18" s="7"/>
      <c r="F18" s="7"/>
      <c r="G18" s="7"/>
      <c r="H18" s="7"/>
    </row>
    <row r="19" spans="1:14" customFormat="1" ht="16.5" customHeight="1" x14ac:dyDescent="0.25">
      <c r="A19" s="39" t="s">
        <v>4</v>
      </c>
      <c r="B19" s="39" t="s">
        <v>5</v>
      </c>
      <c r="C19" s="42" t="s">
        <v>6</v>
      </c>
      <c r="D19" s="45" t="s">
        <v>7</v>
      </c>
      <c r="E19" s="45"/>
      <c r="F19" s="45"/>
      <c r="G19" s="45"/>
      <c r="H19" s="45" t="s">
        <v>8</v>
      </c>
    </row>
    <row r="20" spans="1:14" customFormat="1" ht="50.25" customHeight="1" x14ac:dyDescent="0.25">
      <c r="A20" s="40"/>
      <c r="B20" s="40"/>
      <c r="C20" s="43"/>
      <c r="D20" s="42" t="s">
        <v>9</v>
      </c>
      <c r="E20" s="42" t="s">
        <v>10</v>
      </c>
      <c r="F20" s="42" t="s">
        <v>11</v>
      </c>
      <c r="G20" s="46" t="s">
        <v>12</v>
      </c>
      <c r="H20" s="45"/>
    </row>
    <row r="21" spans="1:14" customFormat="1" ht="3.75" customHeight="1" x14ac:dyDescent="0.25">
      <c r="A21" s="41"/>
      <c r="B21" s="41"/>
      <c r="C21" s="44"/>
      <c r="D21" s="44"/>
      <c r="E21" s="44"/>
      <c r="F21" s="44"/>
      <c r="G21" s="47"/>
      <c r="H21" s="45"/>
    </row>
    <row r="22" spans="1:14" customFormat="1" ht="15" x14ac:dyDescent="0.25">
      <c r="A22" s="16">
        <v>1</v>
      </c>
      <c r="B22" s="16">
        <v>2</v>
      </c>
      <c r="C22" s="17">
        <v>3</v>
      </c>
      <c r="D22" s="17">
        <v>4</v>
      </c>
      <c r="E22" s="17">
        <v>5</v>
      </c>
      <c r="F22" s="17">
        <v>6</v>
      </c>
      <c r="G22" s="17">
        <v>7</v>
      </c>
      <c r="H22" s="17">
        <v>8</v>
      </c>
    </row>
    <row r="23" spans="1:14" customFormat="1" ht="15" x14ac:dyDescent="0.25">
      <c r="A23" s="48" t="s">
        <v>13</v>
      </c>
      <c r="B23" s="49"/>
      <c r="C23" s="49"/>
      <c r="D23" s="49"/>
      <c r="E23" s="49"/>
      <c r="F23" s="49"/>
      <c r="G23" s="49"/>
      <c r="H23" s="50"/>
      <c r="L23" s="18" t="s">
        <v>13</v>
      </c>
    </row>
    <row r="24" spans="1:14" customFormat="1" ht="15" x14ac:dyDescent="0.25">
      <c r="A24" s="16" t="s">
        <v>14</v>
      </c>
      <c r="B24" s="19" t="s">
        <v>15</v>
      </c>
      <c r="C24" s="20" t="s">
        <v>16</v>
      </c>
      <c r="D24" s="21">
        <v>7263253.0499999998</v>
      </c>
      <c r="E24" s="21">
        <v>522102.97</v>
      </c>
      <c r="F24" s="22"/>
      <c r="G24" s="22"/>
      <c r="H24" s="21">
        <v>7785356.0199999996</v>
      </c>
      <c r="L24" s="18"/>
    </row>
    <row r="25" spans="1:14" customFormat="1" ht="15" x14ac:dyDescent="0.25">
      <c r="A25" s="23"/>
      <c r="B25" s="51" t="s">
        <v>17</v>
      </c>
      <c r="C25" s="52"/>
      <c r="D25" s="24">
        <v>7263253.0499999998</v>
      </c>
      <c r="E25" s="24">
        <v>522102.97</v>
      </c>
      <c r="F25" s="25"/>
      <c r="G25" s="25"/>
      <c r="H25" s="26">
        <v>7785356.0199999996</v>
      </c>
      <c r="L25" s="18"/>
      <c r="M25" s="27" t="s">
        <v>17</v>
      </c>
    </row>
    <row r="26" spans="1:14" customFormat="1" ht="15" x14ac:dyDescent="0.25">
      <c r="A26" s="48" t="s">
        <v>18</v>
      </c>
      <c r="B26" s="49"/>
      <c r="C26" s="49"/>
      <c r="D26" s="49"/>
      <c r="E26" s="49"/>
      <c r="F26" s="49"/>
      <c r="G26" s="49"/>
      <c r="H26" s="50"/>
      <c r="L26" s="18" t="s">
        <v>18</v>
      </c>
      <c r="M26" s="27"/>
    </row>
    <row r="27" spans="1:14" customFormat="1" ht="15" x14ac:dyDescent="0.25">
      <c r="A27" s="16" t="s">
        <v>19</v>
      </c>
      <c r="B27" s="19" t="s">
        <v>20</v>
      </c>
      <c r="C27" s="20" t="s">
        <v>21</v>
      </c>
      <c r="D27" s="28">
        <v>506716.5</v>
      </c>
      <c r="E27" s="22"/>
      <c r="F27" s="22"/>
      <c r="G27" s="22"/>
      <c r="H27" s="28">
        <v>506716.5</v>
      </c>
      <c r="L27" s="18"/>
      <c r="M27" s="27"/>
    </row>
    <row r="28" spans="1:14" customFormat="1" ht="15" x14ac:dyDescent="0.25">
      <c r="A28" s="23"/>
      <c r="B28" s="51" t="s">
        <v>22</v>
      </c>
      <c r="C28" s="52"/>
      <c r="D28" s="29">
        <v>506716.5</v>
      </c>
      <c r="E28" s="30"/>
      <c r="F28" s="25"/>
      <c r="G28" s="25"/>
      <c r="H28" s="31">
        <v>506716.5</v>
      </c>
      <c r="L28" s="18"/>
      <c r="M28" s="27" t="s">
        <v>22</v>
      </c>
    </row>
    <row r="29" spans="1:14" customFormat="1" ht="15" x14ac:dyDescent="0.25">
      <c r="A29" s="23"/>
      <c r="B29" s="53" t="s">
        <v>23</v>
      </c>
      <c r="C29" s="54"/>
      <c r="D29" s="24">
        <v>7769969.5499999998</v>
      </c>
      <c r="E29" s="24">
        <v>522102.97</v>
      </c>
      <c r="F29" s="25"/>
      <c r="G29" s="25"/>
      <c r="H29" s="26">
        <v>8292072.5199999996</v>
      </c>
      <c r="L29" s="18"/>
      <c r="M29" s="27"/>
      <c r="N29" s="32" t="s">
        <v>23</v>
      </c>
    </row>
    <row r="30" spans="1:14" customFormat="1" ht="15" x14ac:dyDescent="0.25">
      <c r="A30" s="48" t="s">
        <v>24</v>
      </c>
      <c r="B30" s="49"/>
      <c r="C30" s="49"/>
      <c r="D30" s="49"/>
      <c r="E30" s="49"/>
      <c r="F30" s="49"/>
      <c r="G30" s="49"/>
      <c r="H30" s="50"/>
      <c r="L30" s="18" t="s">
        <v>24</v>
      </c>
      <c r="M30" s="27"/>
      <c r="N30" s="32"/>
    </row>
    <row r="31" spans="1:14" customFormat="1" ht="15" x14ac:dyDescent="0.25">
      <c r="A31" s="23"/>
      <c r="B31" s="53" t="s">
        <v>25</v>
      </c>
      <c r="C31" s="54"/>
      <c r="D31" s="24">
        <v>7769969.5499999998</v>
      </c>
      <c r="E31" s="24">
        <v>522102.97</v>
      </c>
      <c r="F31" s="25"/>
      <c r="G31" s="25"/>
      <c r="H31" s="26">
        <v>8292072.5199999996</v>
      </c>
      <c r="L31" s="18"/>
      <c r="M31" s="27"/>
      <c r="N31" s="32" t="s">
        <v>25</v>
      </c>
    </row>
    <row r="32" spans="1:14" customFormat="1" ht="15" x14ac:dyDescent="0.25">
      <c r="A32" s="48" t="s">
        <v>26</v>
      </c>
      <c r="B32" s="49"/>
      <c r="C32" s="49"/>
      <c r="D32" s="49"/>
      <c r="E32" s="49"/>
      <c r="F32" s="49"/>
      <c r="G32" s="49"/>
      <c r="H32" s="50"/>
      <c r="L32" s="18" t="s">
        <v>26</v>
      </c>
      <c r="M32" s="27"/>
      <c r="N32" s="32"/>
    </row>
    <row r="33" spans="1:15" customFormat="1" ht="15" x14ac:dyDescent="0.25">
      <c r="A33" s="23"/>
      <c r="B33" s="53" t="s">
        <v>27</v>
      </c>
      <c r="C33" s="54"/>
      <c r="D33" s="24">
        <v>7769969.5499999998</v>
      </c>
      <c r="E33" s="24">
        <v>522102.97</v>
      </c>
      <c r="F33" s="25"/>
      <c r="G33" s="25"/>
      <c r="H33" s="26">
        <v>8292072.5199999996</v>
      </c>
      <c r="L33" s="18"/>
      <c r="M33" s="27"/>
      <c r="N33" s="32" t="s">
        <v>27</v>
      </c>
    </row>
    <row r="34" spans="1:15" customFormat="1" ht="48.75" x14ac:dyDescent="0.25">
      <c r="A34" s="48" t="s">
        <v>28</v>
      </c>
      <c r="B34" s="49"/>
      <c r="C34" s="49"/>
      <c r="D34" s="49"/>
      <c r="E34" s="49"/>
      <c r="F34" s="49"/>
      <c r="G34" s="49"/>
      <c r="H34" s="50"/>
      <c r="L34" s="18" t="s">
        <v>28</v>
      </c>
      <c r="M34" s="27"/>
      <c r="N34" s="32"/>
    </row>
    <row r="35" spans="1:15" customFormat="1" ht="15" x14ac:dyDescent="0.25">
      <c r="A35" s="23"/>
      <c r="B35" s="53" t="s">
        <v>29</v>
      </c>
      <c r="C35" s="54"/>
      <c r="D35" s="24">
        <v>7769969.5499999998</v>
      </c>
      <c r="E35" s="24">
        <v>522102.97</v>
      </c>
      <c r="F35" s="25"/>
      <c r="G35" s="26">
        <v>0</v>
      </c>
      <c r="H35" s="26">
        <f>H33</f>
        <v>8292072.5199999996</v>
      </c>
      <c r="L35" s="18"/>
      <c r="M35" s="27"/>
      <c r="N35" s="32" t="s">
        <v>29</v>
      </c>
    </row>
    <row r="36" spans="1:15" customFormat="1" ht="15" x14ac:dyDescent="0.25">
      <c r="A36" s="48" t="s">
        <v>30</v>
      </c>
      <c r="B36" s="49"/>
      <c r="C36" s="49"/>
      <c r="D36" s="49"/>
      <c r="E36" s="49"/>
      <c r="F36" s="49"/>
      <c r="G36" s="49"/>
      <c r="H36" s="50"/>
      <c r="L36" s="18" t="s">
        <v>30</v>
      </c>
      <c r="M36" s="27"/>
      <c r="N36" s="32"/>
    </row>
    <row r="37" spans="1:15" customFormat="1" ht="45" x14ac:dyDescent="0.25">
      <c r="A37" s="16" t="s">
        <v>31</v>
      </c>
      <c r="B37" s="19" t="s">
        <v>32</v>
      </c>
      <c r="C37" s="20" t="s">
        <v>33</v>
      </c>
      <c r="D37" s="21">
        <v>388498.48</v>
      </c>
      <c r="E37" s="21">
        <v>26105.15</v>
      </c>
      <c r="F37" s="22"/>
      <c r="G37" s="21"/>
      <c r="H37" s="21">
        <f>D37+E37</f>
        <v>414603.63</v>
      </c>
      <c r="L37" s="18"/>
      <c r="M37" s="27"/>
      <c r="N37" s="32"/>
      <c r="O37" s="34"/>
    </row>
    <row r="38" spans="1:15" customFormat="1" ht="15" x14ac:dyDescent="0.25">
      <c r="A38" s="16"/>
      <c r="B38" s="19"/>
      <c r="C38" s="20"/>
      <c r="D38" s="22" t="s">
        <v>34</v>
      </c>
      <c r="E38" s="22" t="s">
        <v>35</v>
      </c>
      <c r="F38" s="22" t="s">
        <v>36</v>
      </c>
      <c r="G38" s="22" t="s">
        <v>37</v>
      </c>
      <c r="H38" s="22"/>
      <c r="L38" s="18"/>
      <c r="M38" s="27"/>
      <c r="N38" s="32"/>
    </row>
    <row r="39" spans="1:15" customFormat="1" ht="15" x14ac:dyDescent="0.25">
      <c r="A39" s="23"/>
      <c r="B39" s="51" t="s">
        <v>38</v>
      </c>
      <c r="C39" s="52"/>
      <c r="D39" s="24">
        <v>388498.48</v>
      </c>
      <c r="E39" s="24">
        <v>26105.15</v>
      </c>
      <c r="F39" s="25"/>
      <c r="G39" s="26">
        <v>0</v>
      </c>
      <c r="H39" s="26">
        <f>E39+D39</f>
        <v>414603.63</v>
      </c>
      <c r="L39" s="18"/>
      <c r="M39" s="27" t="s">
        <v>38</v>
      </c>
      <c r="N39" s="32"/>
    </row>
    <row r="40" spans="1:15" customFormat="1" ht="15" x14ac:dyDescent="0.25">
      <c r="A40" s="23"/>
      <c r="B40" s="53" t="s">
        <v>39</v>
      </c>
      <c r="C40" s="54"/>
      <c r="D40" s="24">
        <v>8158468.0300000003</v>
      </c>
      <c r="E40" s="24">
        <v>548208.12</v>
      </c>
      <c r="F40" s="25"/>
      <c r="G40" s="26">
        <v>0</v>
      </c>
      <c r="H40" s="26">
        <f>E40+D40</f>
        <v>8706676.1500000004</v>
      </c>
      <c r="L40" s="18"/>
      <c r="M40" s="27"/>
      <c r="N40" s="32" t="s">
        <v>39</v>
      </c>
    </row>
    <row r="41" spans="1:15" customFormat="1" ht="15" x14ac:dyDescent="0.25">
      <c r="A41" s="48" t="s">
        <v>40</v>
      </c>
      <c r="B41" s="49"/>
      <c r="C41" s="49"/>
      <c r="D41" s="49"/>
      <c r="E41" s="49"/>
      <c r="F41" s="49"/>
      <c r="G41" s="49"/>
      <c r="H41" s="50"/>
      <c r="L41" s="18" t="s">
        <v>40</v>
      </c>
      <c r="M41" s="27"/>
      <c r="N41" s="32"/>
    </row>
    <row r="42" spans="1:15" customFormat="1" ht="15" x14ac:dyDescent="0.25">
      <c r="A42" s="16" t="s">
        <v>41</v>
      </c>
      <c r="B42" s="19" t="s">
        <v>42</v>
      </c>
      <c r="C42" s="20" t="s">
        <v>43</v>
      </c>
      <c r="D42" s="21">
        <v>1631693.61</v>
      </c>
      <c r="E42" s="21">
        <v>109641.62</v>
      </c>
      <c r="F42" s="22"/>
      <c r="G42" s="21"/>
      <c r="H42" s="21">
        <f>H45-H40</f>
        <v>1741335.2300000004</v>
      </c>
      <c r="L42" s="18"/>
      <c r="M42" s="27"/>
      <c r="N42" s="32"/>
    </row>
    <row r="43" spans="1:15" customFormat="1" ht="15" x14ac:dyDescent="0.25">
      <c r="A43" s="16"/>
      <c r="B43" s="19"/>
      <c r="C43" s="20"/>
      <c r="D43" s="22" t="s">
        <v>44</v>
      </c>
      <c r="E43" s="22" t="s">
        <v>45</v>
      </c>
      <c r="F43" s="22" t="s">
        <v>46</v>
      </c>
      <c r="G43" s="22" t="s">
        <v>47</v>
      </c>
      <c r="H43" s="22"/>
      <c r="L43" s="18"/>
      <c r="M43" s="27"/>
      <c r="N43" s="32"/>
    </row>
    <row r="44" spans="1:15" customFormat="1" ht="15" x14ac:dyDescent="0.25">
      <c r="A44" s="23"/>
      <c r="B44" s="51" t="s">
        <v>48</v>
      </c>
      <c r="C44" s="52"/>
      <c r="D44" s="24">
        <v>1631693.61</v>
      </c>
      <c r="E44" s="24">
        <v>109641.62</v>
      </c>
      <c r="F44" s="25"/>
      <c r="G44" s="26"/>
      <c r="H44" s="26">
        <v>1741335.2300000004</v>
      </c>
      <c r="L44" s="18"/>
      <c r="M44" s="27" t="s">
        <v>48</v>
      </c>
      <c r="N44" s="32"/>
    </row>
    <row r="45" spans="1:15" customFormat="1" ht="15" x14ac:dyDescent="0.25">
      <c r="A45" s="23"/>
      <c r="B45" s="53" t="s">
        <v>49</v>
      </c>
      <c r="C45" s="54"/>
      <c r="D45" s="24">
        <v>9790161.6400000006</v>
      </c>
      <c r="E45" s="24">
        <v>657849.74</v>
      </c>
      <c r="F45" s="25"/>
      <c r="G45" s="26"/>
      <c r="H45" s="26">
        <f>H40*1.2</f>
        <v>10448011.380000001</v>
      </c>
      <c r="L45" s="18"/>
      <c r="M45" s="27"/>
      <c r="N45" s="32" t="s">
        <v>49</v>
      </c>
    </row>
    <row r="49" spans="3:3" customFormat="1" ht="15" x14ac:dyDescent="0.25">
      <c r="C49" s="33"/>
    </row>
  </sheetData>
  <mergeCells count="32">
    <mergeCell ref="A41:H41"/>
    <mergeCell ref="B44:C44"/>
    <mergeCell ref="B45:C45"/>
    <mergeCell ref="B35:C35"/>
    <mergeCell ref="A36:H36"/>
    <mergeCell ref="B39:C39"/>
    <mergeCell ref="B40:C40"/>
    <mergeCell ref="A30:H30"/>
    <mergeCell ref="B31:C31"/>
    <mergeCell ref="A32:H32"/>
    <mergeCell ref="B33:C33"/>
    <mergeCell ref="A34:H34"/>
    <mergeCell ref="A23:H23"/>
    <mergeCell ref="B25:C25"/>
    <mergeCell ref="A26:H26"/>
    <mergeCell ref="B28:C28"/>
    <mergeCell ref="B29:C29"/>
    <mergeCell ref="H19:H21"/>
    <mergeCell ref="D20:D21"/>
    <mergeCell ref="E20:E21"/>
    <mergeCell ref="F20:F21"/>
    <mergeCell ref="G20:G21"/>
    <mergeCell ref="B14:G14"/>
    <mergeCell ref="B15:G15"/>
    <mergeCell ref="B17:G17"/>
    <mergeCell ref="A19:A21"/>
    <mergeCell ref="B19:B21"/>
    <mergeCell ref="C19:C21"/>
    <mergeCell ref="D19:G19"/>
    <mergeCell ref="C5:G5"/>
    <mergeCell ref="B12:G12"/>
    <mergeCell ref="B11:C11"/>
  </mergeCells>
  <printOptions horizontalCentered="1"/>
  <pageMargins left="0.70866143703460704" right="0.70866143703460704" top="0.74803149700164795" bottom="0.74803149700164795" header="0.31496062874794001" footer="0.31496062874794001"/>
  <pageSetup paperSize="9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 сметный расчет - копия </vt:lpstr>
      <vt:lpstr>'Сводный сметный расчет - копия 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Ильнус Гильмиталипов</cp:lastModifiedBy>
  <cp:lastPrinted>2022-09-08T20:02:44Z</cp:lastPrinted>
  <dcterms:created xsi:type="dcterms:W3CDTF">2020-09-30T08:50:27Z</dcterms:created>
  <dcterms:modified xsi:type="dcterms:W3CDTF">2023-03-22T11:12:12Z</dcterms:modified>
</cp:coreProperties>
</file>